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D32B2B1F-73C4-413E-9C92-6F4456492F73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Anleitung" sheetId="1" r:id="rId1"/>
    <sheet name="Jahresübersicht" sheetId="2" r:id="rId2"/>
    <sheet name="Januar" sheetId="3" r:id="rId3"/>
    <sheet name="Februar" sheetId="4" r:id="rId4"/>
    <sheet name="März" sheetId="5" r:id="rId5"/>
    <sheet name="April" sheetId="6" r:id="rId6"/>
    <sheet name="Mai" sheetId="7" r:id="rId7"/>
    <sheet name="Juni" sheetId="8" r:id="rId8"/>
    <sheet name="Juli" sheetId="9" r:id="rId9"/>
    <sheet name="August" sheetId="10" r:id="rId10"/>
    <sheet name="September" sheetId="11" r:id="rId11"/>
    <sheet name="Oktober" sheetId="12" r:id="rId12"/>
    <sheet name="November" sheetId="13" r:id="rId13"/>
    <sheet name="Dezember" sheetId="14" r:id="rId14"/>
    <sheet name="Codes &amp; Feiertage" sheetId="15" r:id="rId15"/>
  </sheets>
  <definedNames>
    <definedName name="AbsenceCodes">'Codes &amp; Feiertage'!$A$5:$A$11</definedName>
    <definedName name="AbsenceNames">'Codes &amp; Feiertage'!$B$5:$B$11</definedName>
    <definedName name="_xlnm.Print_Area" localSheetId="0">Anleitung!$A$1:$C$15</definedName>
    <definedName name="_xlnm.Print_Area" localSheetId="5">April!$A$1:$J$54</definedName>
    <definedName name="_xlnm.Print_Area" localSheetId="9">August!$A$1:$J$54</definedName>
    <definedName name="_xlnm.Print_Area" localSheetId="14">'Codes &amp; Feiertage'!$A$1:$D$45</definedName>
    <definedName name="_xlnm.Print_Area" localSheetId="13">Dezember!$A$1:$J$54</definedName>
    <definedName name="_xlnm.Print_Area" localSheetId="3">Februar!$A$1:$J$54</definedName>
    <definedName name="_xlnm.Print_Area" localSheetId="1">Jahresübersicht!$A$1:$N$22</definedName>
    <definedName name="_xlnm.Print_Area" localSheetId="2">Januar!$A$1:$J$54</definedName>
    <definedName name="_xlnm.Print_Area" localSheetId="8">Juli!$A$1:$J$54</definedName>
    <definedName name="_xlnm.Print_Area" localSheetId="7">Juni!$A$1:$J$54</definedName>
    <definedName name="_xlnm.Print_Area" localSheetId="6">Mai!$A$1:$J$54</definedName>
    <definedName name="_xlnm.Print_Area" localSheetId="4">März!$A$1:$J$54</definedName>
    <definedName name="_xlnm.Print_Area" localSheetId="12">November!$A$1:$J$54</definedName>
    <definedName name="_xlnm.Print_Area" localSheetId="11">Oktober!$A$1:$J$54</definedName>
    <definedName name="_xlnm.Print_Area" localSheetId="10">September!$A$1:$J$54</definedName>
    <definedName name="Holidays">'Codes &amp; Feiertage'!$A$16:$A$45</definedName>
    <definedName name="_xlnm.Print_Titles" localSheetId="5">April!$9:$9</definedName>
    <definedName name="_xlnm.Print_Titles" localSheetId="9">August!$9:$9</definedName>
    <definedName name="_xlnm.Print_Titles" localSheetId="13">Dezember!$9:$9</definedName>
    <definedName name="_xlnm.Print_Titles" localSheetId="3">Februar!$9:$9</definedName>
    <definedName name="_xlnm.Print_Titles" localSheetId="1">Jahresübersicht!$9:$9</definedName>
    <definedName name="_xlnm.Print_Titles" localSheetId="2">Januar!$9:$9</definedName>
    <definedName name="_xlnm.Print_Titles" localSheetId="8">Juli!$9:$9</definedName>
    <definedName name="_xlnm.Print_Titles" localSheetId="7">Juni!$9:$9</definedName>
    <definedName name="_xlnm.Print_Titles" localSheetId="6">Mai!$9:$9</definedName>
    <definedName name="_xlnm.Print_Titles" localSheetId="4">März!$9:$9</definedName>
    <definedName name="_xlnm.Print_Titles" localSheetId="12">November!$9:$9</definedName>
    <definedName name="_xlnm.Print_Titles" localSheetId="11">Oktober!$9:$9</definedName>
    <definedName name="_xlnm.Print_Titles" localSheetId="10">September!$9:$9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5" l="1"/>
  <c r="G49" i="14"/>
  <c r="F49" i="14"/>
  <c r="E49" i="14"/>
  <c r="D49" i="14"/>
  <c r="C49" i="14"/>
  <c r="B49" i="14"/>
  <c r="A49" i="14"/>
  <c r="G48" i="14"/>
  <c r="F48" i="14"/>
  <c r="E48" i="14"/>
  <c r="D48" i="14"/>
  <c r="C48" i="14"/>
  <c r="B48" i="14"/>
  <c r="A48" i="14"/>
  <c r="I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I7" i="14"/>
  <c r="I6" i="14"/>
  <c r="J45" i="14" s="1"/>
  <c r="N21" i="2" s="1"/>
  <c r="C6" i="14"/>
  <c r="I5" i="14"/>
  <c r="C5" i="14"/>
  <c r="J4" i="14"/>
  <c r="C4" i="14"/>
  <c r="G49" i="13"/>
  <c r="F49" i="13"/>
  <c r="E49" i="13"/>
  <c r="D49" i="13"/>
  <c r="C49" i="13"/>
  <c r="B49" i="13"/>
  <c r="A49" i="13"/>
  <c r="G48" i="13"/>
  <c r="F48" i="13"/>
  <c r="E48" i="13"/>
  <c r="D48" i="13"/>
  <c r="C48" i="13"/>
  <c r="B48" i="13"/>
  <c r="A48" i="13"/>
  <c r="I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I7" i="13"/>
  <c r="I6" i="13"/>
  <c r="J45" i="13" s="1"/>
  <c r="N20" i="2" s="1"/>
  <c r="C6" i="13"/>
  <c r="I5" i="13"/>
  <c r="C5" i="13"/>
  <c r="J4" i="13"/>
  <c r="C4" i="13"/>
  <c r="G49" i="12"/>
  <c r="F49" i="12"/>
  <c r="E49" i="12"/>
  <c r="D49" i="12"/>
  <c r="C49" i="12"/>
  <c r="B49" i="12"/>
  <c r="A49" i="12"/>
  <c r="G48" i="12"/>
  <c r="F48" i="12"/>
  <c r="E48" i="12"/>
  <c r="D48" i="12"/>
  <c r="C48" i="12"/>
  <c r="B48" i="12"/>
  <c r="A48" i="12"/>
  <c r="I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I7" i="12"/>
  <c r="I6" i="12"/>
  <c r="J45" i="12" s="1"/>
  <c r="N19" i="2" s="1"/>
  <c r="C6" i="12"/>
  <c r="I5" i="12"/>
  <c r="C5" i="12"/>
  <c r="J4" i="12"/>
  <c r="C4" i="12"/>
  <c r="G49" i="11"/>
  <c r="M18" i="2" s="1"/>
  <c r="F49" i="11"/>
  <c r="L18" i="2" s="1"/>
  <c r="E49" i="11"/>
  <c r="K18" i="2" s="1"/>
  <c r="D49" i="11"/>
  <c r="J18" i="2" s="1"/>
  <c r="C49" i="11"/>
  <c r="I18" i="2" s="1"/>
  <c r="B49" i="11"/>
  <c r="H18" i="2" s="1"/>
  <c r="A49" i="11"/>
  <c r="G18" i="2" s="1"/>
  <c r="G48" i="11"/>
  <c r="F48" i="11"/>
  <c r="E48" i="11"/>
  <c r="D48" i="11"/>
  <c r="C48" i="11"/>
  <c r="B48" i="11"/>
  <c r="A48" i="11"/>
  <c r="I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I7" i="11"/>
  <c r="I6" i="11"/>
  <c r="J45" i="11" s="1"/>
  <c r="N18" i="2" s="1"/>
  <c r="C6" i="11"/>
  <c r="I5" i="11"/>
  <c r="C5" i="11"/>
  <c r="J4" i="11"/>
  <c r="C4" i="11"/>
  <c r="G49" i="10"/>
  <c r="M17" i="2" s="1"/>
  <c r="F49" i="10"/>
  <c r="L17" i="2" s="1"/>
  <c r="E49" i="10"/>
  <c r="K17" i="2" s="1"/>
  <c r="D49" i="10"/>
  <c r="J17" i="2" s="1"/>
  <c r="C49" i="10"/>
  <c r="I17" i="2" s="1"/>
  <c r="B49" i="10"/>
  <c r="H17" i="2" s="1"/>
  <c r="A49" i="10"/>
  <c r="G17" i="2" s="1"/>
  <c r="G48" i="10"/>
  <c r="F48" i="10"/>
  <c r="E48" i="10"/>
  <c r="D48" i="10"/>
  <c r="C48" i="10"/>
  <c r="B48" i="10"/>
  <c r="A48" i="10"/>
  <c r="I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I7" i="10"/>
  <c r="I6" i="10"/>
  <c r="J45" i="10" s="1"/>
  <c r="N17" i="2" s="1"/>
  <c r="C6" i="10"/>
  <c r="I5" i="10"/>
  <c r="C5" i="10"/>
  <c r="J4" i="10"/>
  <c r="C4" i="10"/>
  <c r="G49" i="9"/>
  <c r="M16" i="2" s="1"/>
  <c r="F49" i="9"/>
  <c r="L16" i="2" s="1"/>
  <c r="E49" i="9"/>
  <c r="K16" i="2" s="1"/>
  <c r="D49" i="9"/>
  <c r="J16" i="2" s="1"/>
  <c r="C49" i="9"/>
  <c r="I16" i="2" s="1"/>
  <c r="B49" i="9"/>
  <c r="H16" i="2" s="1"/>
  <c r="A49" i="9"/>
  <c r="G16" i="2" s="1"/>
  <c r="G48" i="9"/>
  <c r="F48" i="9"/>
  <c r="E48" i="9"/>
  <c r="D48" i="9"/>
  <c r="C48" i="9"/>
  <c r="B48" i="9"/>
  <c r="A48" i="9"/>
  <c r="I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I7" i="9"/>
  <c r="I6" i="9"/>
  <c r="J45" i="9" s="1"/>
  <c r="N16" i="2" s="1"/>
  <c r="C6" i="9"/>
  <c r="I5" i="9"/>
  <c r="C5" i="9"/>
  <c r="J4" i="9"/>
  <c r="C4" i="9"/>
  <c r="G49" i="8"/>
  <c r="M15" i="2" s="1"/>
  <c r="M22" i="2" s="1"/>
  <c r="F49" i="8"/>
  <c r="L15" i="2" s="1"/>
  <c r="L22" i="2" s="1"/>
  <c r="E49" i="8"/>
  <c r="K15" i="2" s="1"/>
  <c r="K22" i="2" s="1"/>
  <c r="D49" i="8"/>
  <c r="J15" i="2" s="1"/>
  <c r="J22" i="2" s="1"/>
  <c r="C49" i="8"/>
  <c r="I15" i="2" s="1"/>
  <c r="B49" i="8"/>
  <c r="H15" i="2" s="1"/>
  <c r="H22" i="2" s="1"/>
  <c r="A49" i="8"/>
  <c r="G15" i="2" s="1"/>
  <c r="G48" i="8"/>
  <c r="F48" i="8"/>
  <c r="E48" i="8"/>
  <c r="D48" i="8"/>
  <c r="C48" i="8"/>
  <c r="B48" i="8"/>
  <c r="A48" i="8"/>
  <c r="I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I7" i="8"/>
  <c r="I6" i="8"/>
  <c r="J45" i="8" s="1"/>
  <c r="N15" i="2" s="1"/>
  <c r="C6" i="8"/>
  <c r="I5" i="8"/>
  <c r="C5" i="8"/>
  <c r="J4" i="8"/>
  <c r="C4" i="8"/>
  <c r="G49" i="7"/>
  <c r="F49" i="7"/>
  <c r="E49" i="7"/>
  <c r="D49" i="7"/>
  <c r="C49" i="7"/>
  <c r="B49" i="7"/>
  <c r="A49" i="7"/>
  <c r="G48" i="7"/>
  <c r="F48" i="7"/>
  <c r="E48" i="7"/>
  <c r="D48" i="7"/>
  <c r="C48" i="7"/>
  <c r="B48" i="7"/>
  <c r="A48" i="7"/>
  <c r="I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I7" i="7"/>
  <c r="I6" i="7"/>
  <c r="J45" i="7" s="1"/>
  <c r="N14" i="2" s="1"/>
  <c r="C6" i="7"/>
  <c r="I5" i="7"/>
  <c r="C5" i="7"/>
  <c r="J4" i="7"/>
  <c r="C4" i="7"/>
  <c r="G49" i="6"/>
  <c r="F49" i="6"/>
  <c r="E49" i="6"/>
  <c r="D49" i="6"/>
  <c r="C49" i="6"/>
  <c r="B49" i="6"/>
  <c r="A49" i="6"/>
  <c r="G48" i="6"/>
  <c r="F48" i="6"/>
  <c r="E48" i="6"/>
  <c r="D48" i="6"/>
  <c r="C48" i="6"/>
  <c r="B48" i="6"/>
  <c r="A48" i="6"/>
  <c r="J45" i="6"/>
  <c r="I41" i="6"/>
  <c r="F40" i="6"/>
  <c r="A40" i="6"/>
  <c r="B40" i="6" s="1"/>
  <c r="F39" i="6"/>
  <c r="A39" i="6"/>
  <c r="B39" i="6" s="1"/>
  <c r="F38" i="6"/>
  <c r="A38" i="6"/>
  <c r="B38" i="6" s="1"/>
  <c r="F37" i="6"/>
  <c r="A37" i="6"/>
  <c r="B37" i="6" s="1"/>
  <c r="F36" i="6"/>
  <c r="A36" i="6"/>
  <c r="B36" i="6" s="1"/>
  <c r="F35" i="6"/>
  <c r="A35" i="6"/>
  <c r="B35" i="6" s="1"/>
  <c r="F34" i="6"/>
  <c r="A34" i="6"/>
  <c r="B34" i="6" s="1"/>
  <c r="F33" i="6"/>
  <c r="A33" i="6"/>
  <c r="B33" i="6" s="1"/>
  <c r="F32" i="6"/>
  <c r="A32" i="6"/>
  <c r="B32" i="6" s="1"/>
  <c r="F31" i="6"/>
  <c r="A31" i="6"/>
  <c r="B31" i="6" s="1"/>
  <c r="F30" i="6"/>
  <c r="A30" i="6"/>
  <c r="B30" i="6" s="1"/>
  <c r="F29" i="6"/>
  <c r="A29" i="6"/>
  <c r="B29" i="6" s="1"/>
  <c r="F28" i="6"/>
  <c r="A28" i="6"/>
  <c r="B28" i="6" s="1"/>
  <c r="F27" i="6"/>
  <c r="A27" i="6"/>
  <c r="B27" i="6" s="1"/>
  <c r="F26" i="6"/>
  <c r="A26" i="6"/>
  <c r="B26" i="6" s="1"/>
  <c r="F25" i="6"/>
  <c r="A25" i="6"/>
  <c r="B25" i="6" s="1"/>
  <c r="F24" i="6"/>
  <c r="A24" i="6"/>
  <c r="B24" i="6" s="1"/>
  <c r="F23" i="6"/>
  <c r="A23" i="6"/>
  <c r="B23" i="6" s="1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I7" i="6"/>
  <c r="I6" i="6"/>
  <c r="C6" i="6"/>
  <c r="I5" i="6"/>
  <c r="C5" i="6"/>
  <c r="J4" i="6"/>
  <c r="C4" i="6"/>
  <c r="G49" i="5"/>
  <c r="F49" i="5"/>
  <c r="E49" i="5"/>
  <c r="D49" i="5"/>
  <c r="C49" i="5"/>
  <c r="B49" i="5"/>
  <c r="A49" i="5"/>
  <c r="G48" i="5"/>
  <c r="F48" i="5"/>
  <c r="E48" i="5"/>
  <c r="D48" i="5"/>
  <c r="C48" i="5"/>
  <c r="B48" i="5"/>
  <c r="A48" i="5"/>
  <c r="I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I7" i="5"/>
  <c r="I6" i="5"/>
  <c r="J45" i="5" s="1"/>
  <c r="N12" i="2" s="1"/>
  <c r="C6" i="5"/>
  <c r="I5" i="5"/>
  <c r="C5" i="5"/>
  <c r="J4" i="5"/>
  <c r="C4" i="5"/>
  <c r="G49" i="4"/>
  <c r="F49" i="4"/>
  <c r="E49" i="4"/>
  <c r="D49" i="4"/>
  <c r="C49" i="4"/>
  <c r="B49" i="4"/>
  <c r="A49" i="4"/>
  <c r="G48" i="4"/>
  <c r="F48" i="4"/>
  <c r="E48" i="4"/>
  <c r="D48" i="4"/>
  <c r="C48" i="4"/>
  <c r="B48" i="4"/>
  <c r="A48" i="4"/>
  <c r="I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I7" i="4"/>
  <c r="I6" i="4"/>
  <c r="J45" i="4" s="1"/>
  <c r="N11" i="2" s="1"/>
  <c r="C6" i="4"/>
  <c r="I5" i="4"/>
  <c r="C5" i="4"/>
  <c r="J4" i="4"/>
  <c r="C4" i="4"/>
  <c r="G49" i="3"/>
  <c r="F49" i="3"/>
  <c r="E49" i="3"/>
  <c r="D49" i="3"/>
  <c r="C49" i="3"/>
  <c r="B49" i="3"/>
  <c r="A49" i="3"/>
  <c r="G48" i="3"/>
  <c r="F48" i="3"/>
  <c r="E48" i="3"/>
  <c r="D48" i="3"/>
  <c r="C48" i="3"/>
  <c r="B48" i="3"/>
  <c r="A48" i="3"/>
  <c r="I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I7" i="3"/>
  <c r="I6" i="3"/>
  <c r="J45" i="3" s="1"/>
  <c r="N10" i="2" s="1"/>
  <c r="C6" i="3"/>
  <c r="I5" i="3"/>
  <c r="C5" i="3"/>
  <c r="J4" i="3"/>
  <c r="C4" i="3"/>
  <c r="M21" i="2"/>
  <c r="L21" i="2"/>
  <c r="K21" i="2"/>
  <c r="J21" i="2"/>
  <c r="I21" i="2"/>
  <c r="H21" i="2"/>
  <c r="G21" i="2"/>
  <c r="M20" i="2"/>
  <c r="L20" i="2"/>
  <c r="K20" i="2"/>
  <c r="J20" i="2"/>
  <c r="I20" i="2"/>
  <c r="H20" i="2"/>
  <c r="G20" i="2"/>
  <c r="M19" i="2"/>
  <c r="L19" i="2"/>
  <c r="K19" i="2"/>
  <c r="J19" i="2"/>
  <c r="I19" i="2"/>
  <c r="H19" i="2"/>
  <c r="G19" i="2"/>
  <c r="M14" i="2"/>
  <c r="L14" i="2"/>
  <c r="K14" i="2"/>
  <c r="J14" i="2"/>
  <c r="I14" i="2"/>
  <c r="H14" i="2"/>
  <c r="G14" i="2"/>
  <c r="N13" i="2"/>
  <c r="M13" i="2"/>
  <c r="L13" i="2"/>
  <c r="K13" i="2"/>
  <c r="J13" i="2"/>
  <c r="I13" i="2"/>
  <c r="H13" i="2"/>
  <c r="G13" i="2"/>
  <c r="M12" i="2"/>
  <c r="L12" i="2"/>
  <c r="K12" i="2"/>
  <c r="J12" i="2"/>
  <c r="I12" i="2"/>
  <c r="H12" i="2"/>
  <c r="G12" i="2"/>
  <c r="M11" i="2"/>
  <c r="L11" i="2"/>
  <c r="K11" i="2"/>
  <c r="J11" i="2"/>
  <c r="I11" i="2"/>
  <c r="H11" i="2"/>
  <c r="G11" i="2"/>
  <c r="M10" i="2"/>
  <c r="L10" i="2"/>
  <c r="K10" i="2"/>
  <c r="J10" i="2"/>
  <c r="I10" i="2"/>
  <c r="H10" i="2"/>
  <c r="G10" i="2"/>
  <c r="M9" i="2"/>
  <c r="L9" i="2"/>
  <c r="K9" i="2"/>
  <c r="J9" i="2"/>
  <c r="I9" i="2"/>
  <c r="H9" i="2"/>
  <c r="G9" i="2"/>
  <c r="I22" i="2" l="1"/>
  <c r="G22" i="2"/>
  <c r="G40" i="12"/>
  <c r="H40" i="12"/>
  <c r="I45" i="12"/>
  <c r="F19" i="2" s="1"/>
  <c r="F41" i="12"/>
  <c r="B19" i="2" s="1"/>
  <c r="E19" i="2" s="1"/>
  <c r="H39" i="9"/>
  <c r="G39" i="9"/>
  <c r="G28" i="8"/>
  <c r="H28" i="8"/>
  <c r="A40" i="8"/>
  <c r="B40" i="8" s="1"/>
  <c r="A32" i="8"/>
  <c r="B32" i="8" s="1"/>
  <c r="A31" i="8"/>
  <c r="B31" i="8" s="1"/>
  <c r="A30" i="8"/>
  <c r="B30" i="8" s="1"/>
  <c r="A38" i="8"/>
  <c r="B38" i="8" s="1"/>
  <c r="A37" i="8"/>
  <c r="B37" i="8" s="1"/>
  <c r="A29" i="8"/>
  <c r="B29" i="8" s="1"/>
  <c r="A33" i="8"/>
  <c r="B33" i="8" s="1"/>
  <c r="A39" i="8"/>
  <c r="B39" i="8" s="1"/>
  <c r="A36" i="8"/>
  <c r="B36" i="8" s="1"/>
  <c r="A35" i="8"/>
  <c r="B35" i="8" s="1"/>
  <c r="A34" i="8"/>
  <c r="B34" i="8" s="1"/>
  <c r="G22" i="6"/>
  <c r="H22" i="6"/>
  <c r="A17" i="15"/>
  <c r="A16" i="15"/>
  <c r="H40" i="14"/>
  <c r="G40" i="14"/>
  <c r="H39" i="14"/>
  <c r="G39" i="14"/>
  <c r="H38" i="14"/>
  <c r="G38" i="14"/>
  <c r="H37" i="14"/>
  <c r="G37" i="14"/>
  <c r="H36" i="14"/>
  <c r="G36" i="14"/>
  <c r="H35" i="14"/>
  <c r="G35" i="14"/>
  <c r="G34" i="14"/>
  <c r="H34" i="14"/>
  <c r="H33" i="14"/>
  <c r="G33" i="14"/>
  <c r="H32" i="14"/>
  <c r="G32" i="14"/>
  <c r="H31" i="14"/>
  <c r="G31" i="14"/>
  <c r="H30" i="14"/>
  <c r="G30" i="14"/>
  <c r="H29" i="14"/>
  <c r="G29" i="14"/>
  <c r="H28" i="14"/>
  <c r="G28" i="14"/>
  <c r="G27" i="14"/>
  <c r="H27" i="14"/>
  <c r="H26" i="14"/>
  <c r="G26" i="14"/>
  <c r="H25" i="14"/>
  <c r="G25" i="14"/>
  <c r="H24" i="14"/>
  <c r="G24" i="14"/>
  <c r="H23" i="14"/>
  <c r="G23" i="14"/>
  <c r="G22" i="14"/>
  <c r="H22" i="14"/>
  <c r="G21" i="14"/>
  <c r="H21" i="14"/>
  <c r="H20" i="14"/>
  <c r="G20" i="14"/>
  <c r="G19" i="14"/>
  <c r="H19" i="14"/>
  <c r="G18" i="14"/>
  <c r="H18" i="14"/>
  <c r="H17" i="14"/>
  <c r="G17" i="14"/>
  <c r="H16" i="14"/>
  <c r="G16" i="14"/>
  <c r="H15" i="14"/>
  <c r="G15" i="14"/>
  <c r="H14" i="14"/>
  <c r="G14" i="14"/>
  <c r="H13" i="14"/>
  <c r="G13" i="14"/>
  <c r="G12" i="14"/>
  <c r="H12" i="14"/>
  <c r="H11" i="14"/>
  <c r="G11" i="14"/>
  <c r="I45" i="14"/>
  <c r="F21" i="2" s="1"/>
  <c r="F41" i="14"/>
  <c r="H10" i="14"/>
  <c r="H41" i="14" s="1"/>
  <c r="G10" i="14"/>
  <c r="G41" i="14" s="1"/>
  <c r="A22" i="14"/>
  <c r="B22" i="14" s="1"/>
  <c r="A26" i="14"/>
  <c r="B26" i="14" s="1"/>
  <c r="A27" i="14"/>
  <c r="B27" i="14" s="1"/>
  <c r="A21" i="14"/>
  <c r="B21" i="14" s="1"/>
  <c r="A28" i="14"/>
  <c r="B28" i="14" s="1"/>
  <c r="A29" i="14"/>
  <c r="B29" i="14" s="1"/>
  <c r="A20" i="14"/>
  <c r="B20" i="14" s="1"/>
  <c r="A30" i="14"/>
  <c r="B30" i="14" s="1"/>
  <c r="A31" i="14"/>
  <c r="B31" i="14" s="1"/>
  <c r="A19" i="14"/>
  <c r="B19" i="14" s="1"/>
  <c r="A24" i="14"/>
  <c r="B24" i="14" s="1"/>
  <c r="A23" i="14"/>
  <c r="B23" i="14" s="1"/>
  <c r="A18" i="14"/>
  <c r="B18" i="14" s="1"/>
  <c r="A17" i="14"/>
  <c r="B17" i="14" s="1"/>
  <c r="A16" i="14"/>
  <c r="B16" i="14" s="1"/>
  <c r="A35" i="14"/>
  <c r="B35" i="14" s="1"/>
  <c r="A40" i="14"/>
  <c r="B40" i="14" s="1"/>
  <c r="A39" i="14"/>
  <c r="B39" i="14" s="1"/>
  <c r="A14" i="14"/>
  <c r="B14" i="14" s="1"/>
  <c r="A38" i="14"/>
  <c r="B38" i="14" s="1"/>
  <c r="A37" i="14"/>
  <c r="B37" i="14" s="1"/>
  <c r="A13" i="14"/>
  <c r="B13" i="14" s="1"/>
  <c r="A36" i="14"/>
  <c r="B36" i="14" s="1"/>
  <c r="A15" i="14"/>
  <c r="B15" i="14" s="1"/>
  <c r="A12" i="14"/>
  <c r="B12" i="14" s="1"/>
  <c r="A34" i="14"/>
  <c r="B34" i="14" s="1"/>
  <c r="A33" i="14"/>
  <c r="B33" i="14" s="1"/>
  <c r="A11" i="14"/>
  <c r="B11" i="14" s="1"/>
  <c r="A32" i="14"/>
  <c r="B32" i="14" s="1"/>
  <c r="A25" i="14"/>
  <c r="B25" i="14" s="1"/>
  <c r="A10" i="14"/>
  <c r="H40" i="13"/>
  <c r="G40" i="13"/>
  <c r="H39" i="13"/>
  <c r="G39" i="13"/>
  <c r="H38" i="13"/>
  <c r="G38" i="13"/>
  <c r="H37" i="13"/>
  <c r="G37" i="13"/>
  <c r="H36" i="13"/>
  <c r="G36" i="13"/>
  <c r="H35" i="13"/>
  <c r="G35" i="13"/>
  <c r="H34" i="13"/>
  <c r="G34" i="13"/>
  <c r="H33" i="13"/>
  <c r="G33" i="13"/>
  <c r="G32" i="13"/>
  <c r="H32" i="13"/>
  <c r="H31" i="13"/>
  <c r="G31" i="13"/>
  <c r="H30" i="13"/>
  <c r="G30" i="13"/>
  <c r="G29" i="13"/>
  <c r="H29" i="13"/>
  <c r="G28" i="13"/>
  <c r="H28" i="13"/>
  <c r="G27" i="13"/>
  <c r="H27" i="13"/>
  <c r="G26" i="13"/>
  <c r="H26" i="13"/>
  <c r="G25" i="13"/>
  <c r="H25" i="13"/>
  <c r="G24" i="13"/>
  <c r="H24" i="13"/>
  <c r="H23" i="13"/>
  <c r="G23" i="13"/>
  <c r="G22" i="13"/>
  <c r="H22" i="13"/>
  <c r="H21" i="13"/>
  <c r="G21" i="13"/>
  <c r="H20" i="13"/>
  <c r="G20" i="13"/>
  <c r="G19" i="13"/>
  <c r="H19" i="13"/>
  <c r="G18" i="13"/>
  <c r="H18" i="13"/>
  <c r="G17" i="13"/>
  <c r="H17" i="13"/>
  <c r="H16" i="13"/>
  <c r="G16" i="13"/>
  <c r="G15" i="13"/>
  <c r="H15" i="13"/>
  <c r="G14" i="13"/>
  <c r="H14" i="13"/>
  <c r="H13" i="13"/>
  <c r="G13" i="13"/>
  <c r="H12" i="13"/>
  <c r="G12" i="13"/>
  <c r="H11" i="13"/>
  <c r="G11" i="13"/>
  <c r="I45" i="13"/>
  <c r="F20" i="2" s="1"/>
  <c r="G10" i="13"/>
  <c r="G41" i="13" s="1"/>
  <c r="F41" i="13"/>
  <c r="H10" i="13"/>
  <c r="H41" i="13" s="1"/>
  <c r="A36" i="13"/>
  <c r="B36" i="13" s="1"/>
  <c r="A35" i="13"/>
  <c r="B35" i="13" s="1"/>
  <c r="A34" i="13"/>
  <c r="B34" i="13" s="1"/>
  <c r="A33" i="13"/>
  <c r="B33" i="13" s="1"/>
  <c r="A32" i="13"/>
  <c r="B32" i="13" s="1"/>
  <c r="A31" i="13"/>
  <c r="B31" i="13" s="1"/>
  <c r="A30" i="13"/>
  <c r="B30" i="13" s="1"/>
  <c r="A29" i="13"/>
  <c r="B29" i="13" s="1"/>
  <c r="A28" i="13"/>
  <c r="B28" i="13" s="1"/>
  <c r="A27" i="13"/>
  <c r="B27" i="13" s="1"/>
  <c r="A26" i="13"/>
  <c r="B26" i="13" s="1"/>
  <c r="A25" i="13"/>
  <c r="B25" i="13" s="1"/>
  <c r="A24" i="13"/>
  <c r="B24" i="13" s="1"/>
  <c r="A23" i="13"/>
  <c r="B23" i="13" s="1"/>
  <c r="A22" i="13"/>
  <c r="B22" i="13" s="1"/>
  <c r="A21" i="13"/>
  <c r="B21" i="13" s="1"/>
  <c r="A20" i="13"/>
  <c r="B20" i="13" s="1"/>
  <c r="A19" i="13"/>
  <c r="B19" i="13" s="1"/>
  <c r="A18" i="13"/>
  <c r="B18" i="13" s="1"/>
  <c r="A17" i="13"/>
  <c r="B17" i="13" s="1"/>
  <c r="A16" i="13"/>
  <c r="B16" i="13" s="1"/>
  <c r="A15" i="13"/>
  <c r="B15" i="13" s="1"/>
  <c r="A14" i="13"/>
  <c r="B14" i="13" s="1"/>
  <c r="A13" i="13"/>
  <c r="B13" i="13" s="1"/>
  <c r="A12" i="13"/>
  <c r="B12" i="13" s="1"/>
  <c r="A40" i="13"/>
  <c r="B40" i="13" s="1"/>
  <c r="A39" i="13"/>
  <c r="B39" i="13" s="1"/>
  <c r="A11" i="13"/>
  <c r="B11" i="13" s="1"/>
  <c r="A38" i="13"/>
  <c r="B38" i="13" s="1"/>
  <c r="A37" i="13"/>
  <c r="B37" i="13" s="1"/>
  <c r="A10" i="13"/>
  <c r="G45" i="12"/>
  <c r="A45" i="12"/>
  <c r="G39" i="12"/>
  <c r="H39" i="12"/>
  <c r="H38" i="12"/>
  <c r="G38" i="12"/>
  <c r="H37" i="12"/>
  <c r="G37" i="12"/>
  <c r="G36" i="12"/>
  <c r="H36" i="12"/>
  <c r="H35" i="12"/>
  <c r="G35" i="12"/>
  <c r="H34" i="12"/>
  <c r="G34" i="12"/>
  <c r="G33" i="12"/>
  <c r="H33" i="12"/>
  <c r="H32" i="12"/>
  <c r="G32" i="12"/>
  <c r="G31" i="12"/>
  <c r="H31" i="12"/>
  <c r="G30" i="12"/>
  <c r="H30" i="12"/>
  <c r="G29" i="12"/>
  <c r="H29" i="12"/>
  <c r="G28" i="12"/>
  <c r="H28" i="12"/>
  <c r="G27" i="12"/>
  <c r="H27" i="12"/>
  <c r="G26" i="12"/>
  <c r="H26" i="12"/>
  <c r="G25" i="12"/>
  <c r="H25" i="12"/>
  <c r="H24" i="12"/>
  <c r="G24" i="12"/>
  <c r="H23" i="12"/>
  <c r="G23" i="12"/>
  <c r="H22" i="12"/>
  <c r="G22" i="12"/>
  <c r="H21" i="12"/>
  <c r="G21" i="12"/>
  <c r="H20" i="12"/>
  <c r="G20" i="12"/>
  <c r="H19" i="12"/>
  <c r="G19" i="12"/>
  <c r="H18" i="12"/>
  <c r="G18" i="12"/>
  <c r="H17" i="12"/>
  <c r="G17" i="12"/>
  <c r="H16" i="12"/>
  <c r="G16" i="12"/>
  <c r="H15" i="12"/>
  <c r="G15" i="12"/>
  <c r="H14" i="12"/>
  <c r="G14" i="12"/>
  <c r="H13" i="12"/>
  <c r="G13" i="12"/>
  <c r="H12" i="12"/>
  <c r="G12" i="12"/>
  <c r="H11" i="12"/>
  <c r="G11" i="12"/>
  <c r="H10" i="12"/>
  <c r="H41" i="12" s="1"/>
  <c r="G10" i="12"/>
  <c r="G41" i="12" s="1"/>
  <c r="A24" i="12"/>
  <c r="B24" i="12" s="1"/>
  <c r="A23" i="12"/>
  <c r="B23" i="12" s="1"/>
  <c r="A22" i="12"/>
  <c r="B22" i="12" s="1"/>
  <c r="A21" i="12"/>
  <c r="B21" i="12" s="1"/>
  <c r="A20" i="12"/>
  <c r="B20" i="12" s="1"/>
  <c r="A19" i="12"/>
  <c r="B19" i="12" s="1"/>
  <c r="A14" i="12"/>
  <c r="B14" i="12" s="1"/>
  <c r="A18" i="12"/>
  <c r="B18" i="12" s="1"/>
  <c r="A40" i="12"/>
  <c r="B40" i="12" s="1"/>
  <c r="A39" i="12"/>
  <c r="B39" i="12" s="1"/>
  <c r="A17" i="12"/>
  <c r="B17" i="12" s="1"/>
  <c r="A38" i="12"/>
  <c r="B38" i="12" s="1"/>
  <c r="A37" i="12"/>
  <c r="B37" i="12" s="1"/>
  <c r="A16" i="12"/>
  <c r="B16" i="12" s="1"/>
  <c r="A36" i="12"/>
  <c r="B36" i="12" s="1"/>
  <c r="A35" i="12"/>
  <c r="B35" i="12" s="1"/>
  <c r="A15" i="12"/>
  <c r="B15" i="12" s="1"/>
  <c r="A34" i="12"/>
  <c r="B34" i="12" s="1"/>
  <c r="A33" i="12"/>
  <c r="B33" i="12" s="1"/>
  <c r="A32" i="12"/>
  <c r="B32" i="12" s="1"/>
  <c r="A31" i="12"/>
  <c r="B31" i="12" s="1"/>
  <c r="A13" i="12"/>
  <c r="B13" i="12" s="1"/>
  <c r="A30" i="12"/>
  <c r="B30" i="12" s="1"/>
  <c r="A29" i="12"/>
  <c r="B29" i="12" s="1"/>
  <c r="A12" i="12"/>
  <c r="B12" i="12" s="1"/>
  <c r="A28" i="12"/>
  <c r="B28" i="12" s="1"/>
  <c r="A27" i="12"/>
  <c r="B27" i="12" s="1"/>
  <c r="A11" i="12"/>
  <c r="B11" i="12" s="1"/>
  <c r="A26" i="12"/>
  <c r="B26" i="12" s="1"/>
  <c r="A25" i="12"/>
  <c r="B25" i="12" s="1"/>
  <c r="A10" i="12"/>
  <c r="H40" i="11"/>
  <c r="G40" i="11"/>
  <c r="H39" i="11"/>
  <c r="G39" i="11"/>
  <c r="G38" i="11"/>
  <c r="H38" i="11"/>
  <c r="G37" i="11"/>
  <c r="H37" i="11"/>
  <c r="G36" i="11"/>
  <c r="H36" i="11"/>
  <c r="G35" i="11"/>
  <c r="H35" i="11"/>
  <c r="G34" i="11"/>
  <c r="H34" i="11"/>
  <c r="G33" i="11"/>
  <c r="H33" i="11"/>
  <c r="G32" i="11"/>
  <c r="H32" i="11"/>
  <c r="G31" i="11"/>
  <c r="H31" i="11"/>
  <c r="G30" i="11"/>
  <c r="H30" i="11"/>
  <c r="G29" i="11"/>
  <c r="H29" i="11"/>
  <c r="G28" i="11"/>
  <c r="H28" i="11"/>
  <c r="G27" i="11"/>
  <c r="H27" i="11"/>
  <c r="G26" i="11"/>
  <c r="H26" i="11"/>
  <c r="H25" i="11"/>
  <c r="G25" i="11"/>
  <c r="G24" i="11"/>
  <c r="H24" i="11"/>
  <c r="G23" i="11"/>
  <c r="H23" i="11"/>
  <c r="H22" i="11"/>
  <c r="G22" i="11"/>
  <c r="H21" i="11"/>
  <c r="G21" i="11"/>
  <c r="H20" i="11"/>
  <c r="G20" i="11"/>
  <c r="G19" i="11"/>
  <c r="H19" i="11"/>
  <c r="H18" i="11"/>
  <c r="G18" i="11"/>
  <c r="H17" i="11"/>
  <c r="G17" i="11"/>
  <c r="G16" i="11"/>
  <c r="H16" i="11"/>
  <c r="H15" i="11"/>
  <c r="G15" i="11"/>
  <c r="G14" i="11"/>
  <c r="H14" i="11"/>
  <c r="H13" i="11"/>
  <c r="G13" i="11"/>
  <c r="G12" i="11"/>
  <c r="H12" i="11"/>
  <c r="H11" i="11"/>
  <c r="G11" i="11"/>
  <c r="F41" i="11"/>
  <c r="G10" i="11"/>
  <c r="G41" i="11" s="1"/>
  <c r="I45" i="11"/>
  <c r="F18" i="2" s="1"/>
  <c r="H10" i="11"/>
  <c r="H41" i="11" s="1"/>
  <c r="A24" i="11"/>
  <c r="B24" i="11" s="1"/>
  <c r="A10" i="11"/>
  <c r="A33" i="11"/>
  <c r="B33" i="11" s="1"/>
  <c r="A36" i="11"/>
  <c r="B36" i="11" s="1"/>
  <c r="A23" i="11"/>
  <c r="B23" i="11" s="1"/>
  <c r="A22" i="11"/>
  <c r="B22" i="11" s="1"/>
  <c r="A34" i="11"/>
  <c r="B34" i="11" s="1"/>
  <c r="A37" i="11"/>
  <c r="B37" i="11" s="1"/>
  <c r="A35" i="11"/>
  <c r="B35" i="11" s="1"/>
  <c r="A38" i="11"/>
  <c r="B38" i="11" s="1"/>
  <c r="A39" i="11"/>
  <c r="B39" i="11" s="1"/>
  <c r="A40" i="11"/>
  <c r="B40" i="11" s="1"/>
  <c r="A32" i="11"/>
  <c r="B32" i="11" s="1"/>
  <c r="A13" i="11"/>
  <c r="B13" i="11" s="1"/>
  <c r="A14" i="11"/>
  <c r="B14" i="11" s="1"/>
  <c r="A31" i="11"/>
  <c r="B31" i="11" s="1"/>
  <c r="A21" i="11"/>
  <c r="B21" i="11" s="1"/>
  <c r="A15" i="11"/>
  <c r="B15" i="11" s="1"/>
  <c r="A30" i="11"/>
  <c r="B30" i="11" s="1"/>
  <c r="A16" i="11"/>
  <c r="B16" i="11" s="1"/>
  <c r="A11" i="11"/>
  <c r="B11" i="11" s="1"/>
  <c r="A29" i="11"/>
  <c r="B29" i="11" s="1"/>
  <c r="A17" i="11"/>
  <c r="B17" i="11" s="1"/>
  <c r="A18" i="11"/>
  <c r="B18" i="11" s="1"/>
  <c r="A28" i="11"/>
  <c r="B28" i="11" s="1"/>
  <c r="A19" i="11"/>
  <c r="B19" i="11" s="1"/>
  <c r="A25" i="11"/>
  <c r="B25" i="11" s="1"/>
  <c r="A27" i="11"/>
  <c r="B27" i="11" s="1"/>
  <c r="A12" i="11"/>
  <c r="B12" i="11" s="1"/>
  <c r="A20" i="11"/>
  <c r="B20" i="11" s="1"/>
  <c r="A26" i="11"/>
  <c r="B26" i="11" s="1"/>
  <c r="H40" i="10"/>
  <c r="G40" i="10"/>
  <c r="G39" i="10"/>
  <c r="H39" i="10"/>
  <c r="G38" i="10"/>
  <c r="H38" i="10"/>
  <c r="G37" i="10"/>
  <c r="H37" i="10"/>
  <c r="G36" i="10"/>
  <c r="H36" i="10"/>
  <c r="G35" i="10"/>
  <c r="H35" i="10"/>
  <c r="G34" i="10"/>
  <c r="H34" i="10"/>
  <c r="G33" i="10"/>
  <c r="H33" i="10"/>
  <c r="H32" i="10"/>
  <c r="G32" i="10"/>
  <c r="H31" i="10"/>
  <c r="G31" i="10"/>
  <c r="G30" i="10"/>
  <c r="H30" i="10"/>
  <c r="G29" i="10"/>
  <c r="H29" i="10"/>
  <c r="H28" i="10"/>
  <c r="G28" i="10"/>
  <c r="G27" i="10"/>
  <c r="H27" i="10"/>
  <c r="G26" i="10"/>
  <c r="H26" i="10"/>
  <c r="G25" i="10"/>
  <c r="H25" i="10"/>
  <c r="G24" i="10"/>
  <c r="H24" i="10"/>
  <c r="G23" i="10"/>
  <c r="H23" i="10"/>
  <c r="G22" i="10"/>
  <c r="H22" i="10"/>
  <c r="H21" i="10"/>
  <c r="G21" i="10"/>
  <c r="H20" i="10"/>
  <c r="G20" i="10"/>
  <c r="H19" i="10"/>
  <c r="G19" i="10"/>
  <c r="G18" i="10"/>
  <c r="H18" i="10"/>
  <c r="H17" i="10"/>
  <c r="G17" i="10"/>
  <c r="G16" i="10"/>
  <c r="H16" i="10"/>
  <c r="H15" i="10"/>
  <c r="G15" i="10"/>
  <c r="H14" i="10"/>
  <c r="G14" i="10"/>
  <c r="H13" i="10"/>
  <c r="G13" i="10"/>
  <c r="H12" i="10"/>
  <c r="G12" i="10"/>
  <c r="G11" i="10"/>
  <c r="H11" i="10"/>
  <c r="H10" i="10"/>
  <c r="H41" i="10" s="1"/>
  <c r="G10" i="10"/>
  <c r="G41" i="10" s="1"/>
  <c r="F41" i="10"/>
  <c r="I45" i="10"/>
  <c r="F17" i="2" s="1"/>
  <c r="A28" i="10"/>
  <c r="B28" i="10" s="1"/>
  <c r="A34" i="10"/>
  <c r="B34" i="10" s="1"/>
  <c r="A37" i="10"/>
  <c r="B37" i="10" s="1"/>
  <c r="A38" i="10"/>
  <c r="B38" i="10" s="1"/>
  <c r="A39" i="10"/>
  <c r="B39" i="10" s="1"/>
  <c r="A40" i="10"/>
  <c r="B40" i="10" s="1"/>
  <c r="A33" i="10"/>
  <c r="B33" i="10" s="1"/>
  <c r="A19" i="10"/>
  <c r="B19" i="10" s="1"/>
  <c r="A18" i="10"/>
  <c r="B18" i="10" s="1"/>
  <c r="A10" i="10"/>
  <c r="A31" i="10"/>
  <c r="B31" i="10" s="1"/>
  <c r="A30" i="10"/>
  <c r="B30" i="10" s="1"/>
  <c r="A16" i="10"/>
  <c r="B16" i="10" s="1"/>
  <c r="A11" i="10"/>
  <c r="B11" i="10" s="1"/>
  <c r="A29" i="10"/>
  <c r="B29" i="10" s="1"/>
  <c r="A32" i="10"/>
  <c r="B32" i="10" s="1"/>
  <c r="A22" i="10"/>
  <c r="B22" i="10" s="1"/>
  <c r="A12" i="10"/>
  <c r="B12" i="10" s="1"/>
  <c r="A27" i="10"/>
  <c r="B27" i="10" s="1"/>
  <c r="A14" i="10"/>
  <c r="B14" i="10" s="1"/>
  <c r="A21" i="10"/>
  <c r="B21" i="10" s="1"/>
  <c r="A15" i="10"/>
  <c r="B15" i="10" s="1"/>
  <c r="A35" i="10"/>
  <c r="B35" i="10" s="1"/>
  <c r="A13" i="10"/>
  <c r="B13" i="10" s="1"/>
  <c r="A25" i="10"/>
  <c r="B25" i="10" s="1"/>
  <c r="A36" i="10"/>
  <c r="B36" i="10" s="1"/>
  <c r="A20" i="10"/>
  <c r="B20" i="10" s="1"/>
  <c r="A17" i="10"/>
  <c r="B17" i="10" s="1"/>
  <c r="A24" i="10"/>
  <c r="B24" i="10" s="1"/>
  <c r="A23" i="10"/>
  <c r="B23" i="10" s="1"/>
  <c r="A26" i="10"/>
  <c r="B26" i="10" s="1"/>
  <c r="G40" i="9"/>
  <c r="H40" i="9"/>
  <c r="H38" i="9"/>
  <c r="G38" i="9"/>
  <c r="H37" i="9"/>
  <c r="G37" i="9"/>
  <c r="H36" i="9"/>
  <c r="G36" i="9"/>
  <c r="H35" i="9"/>
  <c r="G35" i="9"/>
  <c r="H34" i="9"/>
  <c r="G34" i="9"/>
  <c r="H33" i="9"/>
  <c r="G33" i="9"/>
  <c r="H32" i="9"/>
  <c r="G32" i="9"/>
  <c r="G31" i="9"/>
  <c r="H31" i="9"/>
  <c r="H30" i="9"/>
  <c r="G30" i="9"/>
  <c r="G29" i="9"/>
  <c r="H29" i="9"/>
  <c r="G28" i="9"/>
  <c r="H28" i="9"/>
  <c r="G27" i="9"/>
  <c r="H27" i="9"/>
  <c r="G26" i="9"/>
  <c r="H26" i="9"/>
  <c r="H25" i="9"/>
  <c r="G25" i="9"/>
  <c r="H24" i="9"/>
  <c r="G24" i="9"/>
  <c r="H23" i="9"/>
  <c r="G23" i="9"/>
  <c r="H22" i="9"/>
  <c r="G22" i="9"/>
  <c r="H21" i="9"/>
  <c r="G21" i="9"/>
  <c r="G20" i="9"/>
  <c r="H20" i="9"/>
  <c r="H19" i="9"/>
  <c r="G19" i="9"/>
  <c r="G18" i="9"/>
  <c r="H18" i="9"/>
  <c r="H17" i="9"/>
  <c r="G17" i="9"/>
  <c r="H16" i="9"/>
  <c r="G16" i="9"/>
  <c r="H15" i="9"/>
  <c r="G15" i="9"/>
  <c r="G14" i="9"/>
  <c r="H14" i="9"/>
  <c r="G13" i="9"/>
  <c r="H13" i="9"/>
  <c r="H12" i="9"/>
  <c r="G12" i="9"/>
  <c r="G11" i="9"/>
  <c r="H11" i="9"/>
  <c r="H10" i="9"/>
  <c r="H41" i="9" s="1"/>
  <c r="G10" i="9"/>
  <c r="G41" i="9" s="1"/>
  <c r="F41" i="9"/>
  <c r="I45" i="9"/>
  <c r="F16" i="2" s="1"/>
  <c r="A39" i="9"/>
  <c r="B39" i="9" s="1"/>
  <c r="A38" i="9"/>
  <c r="B38" i="9" s="1"/>
  <c r="A37" i="9"/>
  <c r="B37" i="9" s="1"/>
  <c r="A36" i="9"/>
  <c r="B36" i="9" s="1"/>
  <c r="A35" i="9"/>
  <c r="B35" i="9" s="1"/>
  <c r="A34" i="9"/>
  <c r="B34" i="9" s="1"/>
  <c r="A33" i="9"/>
  <c r="B33" i="9" s="1"/>
  <c r="A32" i="9"/>
  <c r="B32" i="9" s="1"/>
  <c r="A31" i="9"/>
  <c r="B31" i="9" s="1"/>
  <c r="A30" i="9"/>
  <c r="B30" i="9" s="1"/>
  <c r="A29" i="9"/>
  <c r="B29" i="9" s="1"/>
  <c r="A28" i="9"/>
  <c r="B28" i="9" s="1"/>
  <c r="A25" i="9"/>
  <c r="B25" i="9" s="1"/>
  <c r="A24" i="9"/>
  <c r="B24" i="9" s="1"/>
  <c r="A23" i="9"/>
  <c r="B23" i="9" s="1"/>
  <c r="A19" i="9"/>
  <c r="B19" i="9" s="1"/>
  <c r="A18" i="9"/>
  <c r="B18" i="9" s="1"/>
  <c r="A17" i="9"/>
  <c r="B17" i="9" s="1"/>
  <c r="A15" i="9"/>
  <c r="B15" i="9" s="1"/>
  <c r="A14" i="9"/>
  <c r="B14" i="9" s="1"/>
  <c r="A13" i="9"/>
  <c r="B13" i="9" s="1"/>
  <c r="A10" i="9"/>
  <c r="A21" i="9"/>
  <c r="B21" i="9" s="1"/>
  <c r="A40" i="9"/>
  <c r="B40" i="9" s="1"/>
  <c r="A27" i="9"/>
  <c r="B27" i="9" s="1"/>
  <c r="A26" i="9"/>
  <c r="B26" i="9" s="1"/>
  <c r="A22" i="9"/>
  <c r="B22" i="9" s="1"/>
  <c r="A20" i="9"/>
  <c r="B20" i="9" s="1"/>
  <c r="A16" i="9"/>
  <c r="B16" i="9" s="1"/>
  <c r="A12" i="9"/>
  <c r="B12" i="9" s="1"/>
  <c r="A11" i="9"/>
  <c r="B11" i="9" s="1"/>
  <c r="G40" i="8"/>
  <c r="H40" i="8"/>
  <c r="G39" i="8"/>
  <c r="H39" i="8"/>
  <c r="G38" i="8"/>
  <c r="H38" i="8"/>
  <c r="G37" i="8"/>
  <c r="H37" i="8"/>
  <c r="H36" i="8"/>
  <c r="G36" i="8"/>
  <c r="G35" i="8"/>
  <c r="H35" i="8"/>
  <c r="H34" i="8"/>
  <c r="G34" i="8"/>
  <c r="G33" i="8"/>
  <c r="H33" i="8"/>
  <c r="H32" i="8"/>
  <c r="G32" i="8"/>
  <c r="H31" i="8"/>
  <c r="G31" i="8"/>
  <c r="H30" i="8"/>
  <c r="G30" i="8"/>
  <c r="G29" i="8"/>
  <c r="H29" i="8"/>
  <c r="I45" i="8"/>
  <c r="F15" i="2" s="1"/>
  <c r="F41" i="8"/>
  <c r="H27" i="8"/>
  <c r="G27" i="8"/>
  <c r="H26" i="8"/>
  <c r="G26" i="8"/>
  <c r="H25" i="8"/>
  <c r="G25" i="8"/>
  <c r="H24" i="8"/>
  <c r="G24" i="8"/>
  <c r="H23" i="8"/>
  <c r="G23" i="8"/>
  <c r="G22" i="8"/>
  <c r="H22" i="8"/>
  <c r="H21" i="8"/>
  <c r="G21" i="8"/>
  <c r="H20" i="8"/>
  <c r="G20" i="8"/>
  <c r="G19" i="8"/>
  <c r="H19" i="8"/>
  <c r="H18" i="8"/>
  <c r="G18" i="8"/>
  <c r="H17" i="8"/>
  <c r="G17" i="8"/>
  <c r="H16" i="8"/>
  <c r="G16" i="8"/>
  <c r="H15" i="8"/>
  <c r="G15" i="8"/>
  <c r="H14" i="8"/>
  <c r="G14" i="8"/>
  <c r="H13" i="8"/>
  <c r="G13" i="8"/>
  <c r="H12" i="8"/>
  <c r="G12" i="8"/>
  <c r="H11" i="8"/>
  <c r="G11" i="8"/>
  <c r="H10" i="8"/>
  <c r="H41" i="8" s="1"/>
  <c r="G10" i="8"/>
  <c r="G41" i="8" s="1"/>
  <c r="A16" i="8"/>
  <c r="B16" i="8" s="1"/>
  <c r="A27" i="8"/>
  <c r="B27" i="8" s="1"/>
  <c r="A26" i="8"/>
  <c r="B26" i="8" s="1"/>
  <c r="A15" i="8"/>
  <c r="B15" i="8" s="1"/>
  <c r="A25" i="8"/>
  <c r="B25" i="8" s="1"/>
  <c r="A24" i="8"/>
  <c r="B24" i="8" s="1"/>
  <c r="A14" i="8"/>
  <c r="B14" i="8" s="1"/>
  <c r="A23" i="8"/>
  <c r="B23" i="8" s="1"/>
  <c r="A22" i="8"/>
  <c r="B22" i="8" s="1"/>
  <c r="A13" i="8"/>
  <c r="B13" i="8" s="1"/>
  <c r="A21" i="8"/>
  <c r="B21" i="8" s="1"/>
  <c r="A20" i="8"/>
  <c r="B20" i="8" s="1"/>
  <c r="A12" i="8"/>
  <c r="B12" i="8" s="1"/>
  <c r="A19" i="8"/>
  <c r="B19" i="8" s="1"/>
  <c r="A18" i="8"/>
  <c r="B18" i="8" s="1"/>
  <c r="A11" i="8"/>
  <c r="B11" i="8" s="1"/>
  <c r="A17" i="8"/>
  <c r="B17" i="8" s="1"/>
  <c r="A28" i="8"/>
  <c r="B28" i="8" s="1"/>
  <c r="A10" i="8"/>
  <c r="H40" i="7"/>
  <c r="G40" i="7"/>
  <c r="G39" i="7"/>
  <c r="H39" i="7"/>
  <c r="H38" i="7"/>
  <c r="G38" i="7"/>
  <c r="H37" i="7"/>
  <c r="G37" i="7"/>
  <c r="H36" i="7"/>
  <c r="G36" i="7"/>
  <c r="H35" i="7"/>
  <c r="G35" i="7"/>
  <c r="H34" i="7"/>
  <c r="G34" i="7"/>
  <c r="H33" i="7"/>
  <c r="G33" i="7"/>
  <c r="H32" i="7"/>
  <c r="G32" i="7"/>
  <c r="G31" i="7"/>
  <c r="H31" i="7"/>
  <c r="G30" i="7"/>
  <c r="H30" i="7"/>
  <c r="G29" i="7"/>
  <c r="H29" i="7"/>
  <c r="H28" i="7"/>
  <c r="G28" i="7"/>
  <c r="H27" i="7"/>
  <c r="G27" i="7"/>
  <c r="H26" i="7"/>
  <c r="G26" i="7"/>
  <c r="H25" i="7"/>
  <c r="G25" i="7"/>
  <c r="H24" i="7"/>
  <c r="G24" i="7"/>
  <c r="H23" i="7"/>
  <c r="G23" i="7"/>
  <c r="G22" i="7"/>
  <c r="H22" i="7"/>
  <c r="G21" i="7"/>
  <c r="H21" i="7"/>
  <c r="G20" i="7"/>
  <c r="H20" i="7"/>
  <c r="H19" i="7"/>
  <c r="G19" i="7"/>
  <c r="H18" i="7"/>
  <c r="G18" i="7"/>
  <c r="H17" i="7"/>
  <c r="G17" i="7"/>
  <c r="H16" i="7"/>
  <c r="G16" i="7"/>
  <c r="H15" i="7"/>
  <c r="G15" i="7"/>
  <c r="H14" i="7"/>
  <c r="G14" i="7"/>
  <c r="H13" i="7"/>
  <c r="G13" i="7"/>
  <c r="H12" i="7"/>
  <c r="G12" i="7"/>
  <c r="H11" i="7"/>
  <c r="G11" i="7"/>
  <c r="G10" i="7"/>
  <c r="G41" i="7" s="1"/>
  <c r="I45" i="7"/>
  <c r="F14" i="2" s="1"/>
  <c r="F41" i="7"/>
  <c r="H10" i="7"/>
  <c r="H41" i="7" s="1"/>
  <c r="A25" i="7"/>
  <c r="B25" i="7" s="1"/>
  <c r="A24" i="7"/>
  <c r="B24" i="7" s="1"/>
  <c r="A23" i="7"/>
  <c r="B23" i="7" s="1"/>
  <c r="A22" i="7"/>
  <c r="B22" i="7" s="1"/>
  <c r="A21" i="7"/>
  <c r="B21" i="7" s="1"/>
  <c r="A20" i="7"/>
  <c r="B20" i="7" s="1"/>
  <c r="A19" i="7"/>
  <c r="B19" i="7" s="1"/>
  <c r="A18" i="7"/>
  <c r="B18" i="7" s="1"/>
  <c r="A30" i="7"/>
  <c r="B30" i="7" s="1"/>
  <c r="A17" i="7"/>
  <c r="B17" i="7" s="1"/>
  <c r="A36" i="7"/>
  <c r="B36" i="7" s="1"/>
  <c r="A40" i="7"/>
  <c r="B40" i="7" s="1"/>
  <c r="A16" i="7"/>
  <c r="B16" i="7" s="1"/>
  <c r="A39" i="7"/>
  <c r="B39" i="7" s="1"/>
  <c r="A38" i="7"/>
  <c r="B38" i="7" s="1"/>
  <c r="A15" i="7"/>
  <c r="B15" i="7" s="1"/>
  <c r="A37" i="7"/>
  <c r="B37" i="7" s="1"/>
  <c r="A35" i="7"/>
  <c r="B35" i="7" s="1"/>
  <c r="A14" i="7"/>
  <c r="B14" i="7" s="1"/>
  <c r="A34" i="7"/>
  <c r="B34" i="7" s="1"/>
  <c r="A33" i="7"/>
  <c r="B33" i="7" s="1"/>
  <c r="A13" i="7"/>
  <c r="B13" i="7" s="1"/>
  <c r="A32" i="7"/>
  <c r="B32" i="7" s="1"/>
  <c r="A31" i="7"/>
  <c r="B31" i="7" s="1"/>
  <c r="A12" i="7"/>
  <c r="B12" i="7" s="1"/>
  <c r="A29" i="7"/>
  <c r="B29" i="7" s="1"/>
  <c r="A28" i="7"/>
  <c r="B28" i="7" s="1"/>
  <c r="A11" i="7"/>
  <c r="B11" i="7" s="1"/>
  <c r="A27" i="7"/>
  <c r="B27" i="7" s="1"/>
  <c r="A26" i="7"/>
  <c r="B26" i="7" s="1"/>
  <c r="A10" i="7"/>
  <c r="H40" i="6"/>
  <c r="G40" i="6"/>
  <c r="H39" i="6"/>
  <c r="G39" i="6"/>
  <c r="H38" i="6"/>
  <c r="G38" i="6"/>
  <c r="H37" i="6"/>
  <c r="G37" i="6"/>
  <c r="H36" i="6"/>
  <c r="G36" i="6"/>
  <c r="H35" i="6"/>
  <c r="G35" i="6"/>
  <c r="H34" i="6"/>
  <c r="G34" i="6"/>
  <c r="G33" i="6"/>
  <c r="H33" i="6"/>
  <c r="H32" i="6"/>
  <c r="G32" i="6"/>
  <c r="H31" i="6"/>
  <c r="G31" i="6"/>
  <c r="H30" i="6"/>
  <c r="G30" i="6"/>
  <c r="H29" i="6"/>
  <c r="G29" i="6"/>
  <c r="H28" i="6"/>
  <c r="G28" i="6"/>
  <c r="H27" i="6"/>
  <c r="G27" i="6"/>
  <c r="H26" i="6"/>
  <c r="G26" i="6"/>
  <c r="H25" i="6"/>
  <c r="G25" i="6"/>
  <c r="H24" i="6"/>
  <c r="G24" i="6"/>
  <c r="I45" i="6"/>
  <c r="F13" i="2" s="1"/>
  <c r="F41" i="6"/>
  <c r="H23" i="6"/>
  <c r="G23" i="6"/>
  <c r="H21" i="6"/>
  <c r="G21" i="6"/>
  <c r="H20" i="6"/>
  <c r="G20" i="6"/>
  <c r="G19" i="6"/>
  <c r="H19" i="6"/>
  <c r="G18" i="6"/>
  <c r="H18" i="6"/>
  <c r="H17" i="6"/>
  <c r="G17" i="6"/>
  <c r="G16" i="6"/>
  <c r="H16" i="6"/>
  <c r="G15" i="6"/>
  <c r="H15" i="6"/>
  <c r="G14" i="6"/>
  <c r="H14" i="6"/>
  <c r="H13" i="6"/>
  <c r="G13" i="6"/>
  <c r="G12" i="6"/>
  <c r="H12" i="6"/>
  <c r="G11" i="6"/>
  <c r="H11" i="6"/>
  <c r="G10" i="6"/>
  <c r="G41" i="6" s="1"/>
  <c r="H10" i="6"/>
  <c r="H41" i="6" s="1"/>
  <c r="A17" i="6"/>
  <c r="B17" i="6" s="1"/>
  <c r="A20" i="6"/>
  <c r="B20" i="6" s="1"/>
  <c r="A14" i="6"/>
  <c r="B14" i="6" s="1"/>
  <c r="A13" i="6"/>
  <c r="B13" i="6" s="1"/>
  <c r="A18" i="6"/>
  <c r="B18" i="6" s="1"/>
  <c r="A21" i="6"/>
  <c r="B21" i="6" s="1"/>
  <c r="A11" i="6"/>
  <c r="B11" i="6" s="1"/>
  <c r="A10" i="6"/>
  <c r="A15" i="6"/>
  <c r="B15" i="6" s="1"/>
  <c r="A16" i="6"/>
  <c r="B16" i="6" s="1"/>
  <c r="A12" i="6"/>
  <c r="B12" i="6" s="1"/>
  <c r="A19" i="6"/>
  <c r="B19" i="6" s="1"/>
  <c r="A22" i="6"/>
  <c r="B22" i="6" s="1"/>
  <c r="H40" i="5"/>
  <c r="G40" i="5"/>
  <c r="G39" i="5"/>
  <c r="H39" i="5"/>
  <c r="H38" i="5"/>
  <c r="G38" i="5"/>
  <c r="G37" i="5"/>
  <c r="H37" i="5"/>
  <c r="G36" i="5"/>
  <c r="H36" i="5"/>
  <c r="H35" i="5"/>
  <c r="G35" i="5"/>
  <c r="H34" i="5"/>
  <c r="G34" i="5"/>
  <c r="G33" i="5"/>
  <c r="H33" i="5"/>
  <c r="H32" i="5"/>
  <c r="G32" i="5"/>
  <c r="G31" i="5"/>
  <c r="H31" i="5"/>
  <c r="G30" i="5"/>
  <c r="H30" i="5"/>
  <c r="H29" i="5"/>
  <c r="G29" i="5"/>
  <c r="H28" i="5"/>
  <c r="G28" i="5"/>
  <c r="G27" i="5"/>
  <c r="H27" i="5"/>
  <c r="G26" i="5"/>
  <c r="H26" i="5"/>
  <c r="G25" i="5"/>
  <c r="H25" i="5"/>
  <c r="H24" i="5"/>
  <c r="G24" i="5"/>
  <c r="H23" i="5"/>
  <c r="G23" i="5"/>
  <c r="H22" i="5"/>
  <c r="G22" i="5"/>
  <c r="G21" i="5"/>
  <c r="H21" i="5"/>
  <c r="G20" i="5"/>
  <c r="H20" i="5"/>
  <c r="G19" i="5"/>
  <c r="H19" i="5"/>
  <c r="G18" i="5"/>
  <c r="H18" i="5"/>
  <c r="G17" i="5"/>
  <c r="H17" i="5"/>
  <c r="H16" i="5"/>
  <c r="G16" i="5"/>
  <c r="H15" i="5"/>
  <c r="G15" i="5"/>
  <c r="G14" i="5"/>
  <c r="H14" i="5"/>
  <c r="H13" i="5"/>
  <c r="G13" i="5"/>
  <c r="H12" i="5"/>
  <c r="G12" i="5"/>
  <c r="H11" i="5"/>
  <c r="G11" i="5"/>
  <c r="I45" i="5"/>
  <c r="F12" i="2" s="1"/>
  <c r="F41" i="5"/>
  <c r="H10" i="5"/>
  <c r="H41" i="5" s="1"/>
  <c r="G10" i="5"/>
  <c r="G41" i="5" s="1"/>
  <c r="A22" i="5"/>
  <c r="B22" i="5" s="1"/>
  <c r="A30" i="5"/>
  <c r="B30" i="5" s="1"/>
  <c r="A23" i="5"/>
  <c r="B23" i="5" s="1"/>
  <c r="A25" i="5"/>
  <c r="B25" i="5" s="1"/>
  <c r="A40" i="5"/>
  <c r="B40" i="5" s="1"/>
  <c r="A33" i="5"/>
  <c r="B33" i="5" s="1"/>
  <c r="A28" i="5"/>
  <c r="B28" i="5" s="1"/>
  <c r="A39" i="5"/>
  <c r="B39" i="5" s="1"/>
  <c r="A26" i="5"/>
  <c r="B26" i="5" s="1"/>
  <c r="A27" i="5"/>
  <c r="B27" i="5" s="1"/>
  <c r="A38" i="5"/>
  <c r="B38" i="5" s="1"/>
  <c r="A29" i="5"/>
  <c r="B29" i="5" s="1"/>
  <c r="A13" i="5"/>
  <c r="B13" i="5" s="1"/>
  <c r="A37" i="5"/>
  <c r="B37" i="5" s="1"/>
  <c r="A14" i="5"/>
  <c r="B14" i="5" s="1"/>
  <c r="A15" i="5"/>
  <c r="B15" i="5" s="1"/>
  <c r="A36" i="5"/>
  <c r="B36" i="5" s="1"/>
  <c r="A24" i="5"/>
  <c r="B24" i="5" s="1"/>
  <c r="A16" i="5"/>
  <c r="B16" i="5" s="1"/>
  <c r="A35" i="5"/>
  <c r="B35" i="5" s="1"/>
  <c r="A17" i="5"/>
  <c r="B17" i="5" s="1"/>
  <c r="A18" i="5"/>
  <c r="B18" i="5" s="1"/>
  <c r="A34" i="5"/>
  <c r="B34" i="5" s="1"/>
  <c r="A19" i="5"/>
  <c r="B19" i="5" s="1"/>
  <c r="A12" i="5"/>
  <c r="B12" i="5" s="1"/>
  <c r="A20" i="5"/>
  <c r="B20" i="5" s="1"/>
  <c r="A32" i="5"/>
  <c r="B32" i="5" s="1"/>
  <c r="A11" i="5"/>
  <c r="B11" i="5" s="1"/>
  <c r="A21" i="5"/>
  <c r="B21" i="5" s="1"/>
  <c r="A31" i="5"/>
  <c r="B31" i="5" s="1"/>
  <c r="A10" i="5"/>
  <c r="H40" i="4"/>
  <c r="G40" i="4"/>
  <c r="H39" i="4"/>
  <c r="G39" i="4"/>
  <c r="H38" i="4"/>
  <c r="G38" i="4"/>
  <c r="G37" i="4"/>
  <c r="H37" i="4"/>
  <c r="G36" i="4"/>
  <c r="H36" i="4"/>
  <c r="G35" i="4"/>
  <c r="H35" i="4"/>
  <c r="H34" i="4"/>
  <c r="G34" i="4"/>
  <c r="G33" i="4"/>
  <c r="H33" i="4"/>
  <c r="G32" i="4"/>
  <c r="H32" i="4"/>
  <c r="G31" i="4"/>
  <c r="H31" i="4"/>
  <c r="G30" i="4"/>
  <c r="H30" i="4"/>
  <c r="G29" i="4"/>
  <c r="H29" i="4"/>
  <c r="H28" i="4"/>
  <c r="G28" i="4"/>
  <c r="H27" i="4"/>
  <c r="G27" i="4"/>
  <c r="H26" i="4"/>
  <c r="G26" i="4"/>
  <c r="G25" i="4"/>
  <c r="H25" i="4"/>
  <c r="H24" i="4"/>
  <c r="G24" i="4"/>
  <c r="G23" i="4"/>
  <c r="H23" i="4"/>
  <c r="G22" i="4"/>
  <c r="H22" i="4"/>
  <c r="H21" i="4"/>
  <c r="G21" i="4"/>
  <c r="H20" i="4"/>
  <c r="G20" i="4"/>
  <c r="G19" i="4"/>
  <c r="H19" i="4"/>
  <c r="H18" i="4"/>
  <c r="G18" i="4"/>
  <c r="G17" i="4"/>
  <c r="H17" i="4"/>
  <c r="H16" i="4"/>
  <c r="G16" i="4"/>
  <c r="G15" i="4"/>
  <c r="H15" i="4"/>
  <c r="H14" i="4"/>
  <c r="G14" i="4"/>
  <c r="G13" i="4"/>
  <c r="H13" i="4"/>
  <c r="G12" i="4"/>
  <c r="H12" i="4"/>
  <c r="H11" i="4"/>
  <c r="G11" i="4"/>
  <c r="H10" i="4"/>
  <c r="G10" i="4"/>
  <c r="I45" i="4"/>
  <c r="F11" i="2" s="1"/>
  <c r="F41" i="4"/>
  <c r="A35" i="4"/>
  <c r="B35" i="4" s="1"/>
  <c r="A11" i="4"/>
  <c r="B11" i="4" s="1"/>
  <c r="A13" i="4"/>
  <c r="B13" i="4" s="1"/>
  <c r="A14" i="4"/>
  <c r="B14" i="4" s="1"/>
  <c r="A31" i="4"/>
  <c r="B31" i="4" s="1"/>
  <c r="A40" i="4"/>
  <c r="B40" i="4" s="1"/>
  <c r="A18" i="4"/>
  <c r="B18" i="4" s="1"/>
  <c r="A16" i="4"/>
  <c r="B16" i="4" s="1"/>
  <c r="A39" i="4"/>
  <c r="B39" i="4" s="1"/>
  <c r="A26" i="4"/>
  <c r="B26" i="4" s="1"/>
  <c r="A17" i="4"/>
  <c r="B17" i="4" s="1"/>
  <c r="A38" i="4"/>
  <c r="B38" i="4" s="1"/>
  <c r="A19" i="4"/>
  <c r="B19" i="4" s="1"/>
  <c r="A20" i="4"/>
  <c r="B20" i="4" s="1"/>
  <c r="A37" i="4"/>
  <c r="B37" i="4" s="1"/>
  <c r="A24" i="4"/>
  <c r="B24" i="4" s="1"/>
  <c r="A21" i="4"/>
  <c r="B21" i="4" s="1"/>
  <c r="A36" i="4"/>
  <c r="B36" i="4" s="1"/>
  <c r="A23" i="4"/>
  <c r="B23" i="4" s="1"/>
  <c r="A28" i="4"/>
  <c r="B28" i="4" s="1"/>
  <c r="A25" i="4"/>
  <c r="B25" i="4" s="1"/>
  <c r="A34" i="4"/>
  <c r="B34" i="4" s="1"/>
  <c r="A10" i="4"/>
  <c r="A12" i="4"/>
  <c r="B12" i="4" s="1"/>
  <c r="A33" i="4"/>
  <c r="B33" i="4" s="1"/>
  <c r="A32" i="4"/>
  <c r="B32" i="4" s="1"/>
  <c r="A27" i="4"/>
  <c r="B27" i="4" s="1"/>
  <c r="A30" i="4"/>
  <c r="B30" i="4" s="1"/>
  <c r="A29" i="4"/>
  <c r="B29" i="4" s="1"/>
  <c r="A22" i="4"/>
  <c r="B22" i="4" s="1"/>
  <c r="A15" i="4"/>
  <c r="B15" i="4" s="1"/>
  <c r="H40" i="3"/>
  <c r="G40" i="3"/>
  <c r="H39" i="3"/>
  <c r="G39" i="3"/>
  <c r="H38" i="3"/>
  <c r="G38" i="3"/>
  <c r="H37" i="3"/>
  <c r="G37" i="3"/>
  <c r="G36" i="3"/>
  <c r="H36" i="3"/>
  <c r="G35" i="3"/>
  <c r="H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G27" i="3"/>
  <c r="H27" i="3"/>
  <c r="H26" i="3"/>
  <c r="G26" i="3"/>
  <c r="G25" i="3"/>
  <c r="H25" i="3"/>
  <c r="G24" i="3"/>
  <c r="H24" i="3"/>
  <c r="G23" i="3"/>
  <c r="H23" i="3"/>
  <c r="H22" i="3"/>
  <c r="G22" i="3"/>
  <c r="H21" i="3"/>
  <c r="G21" i="3"/>
  <c r="G20" i="3"/>
  <c r="H20" i="3"/>
  <c r="G19" i="3"/>
  <c r="H19" i="3"/>
  <c r="H18" i="3"/>
  <c r="G18" i="3"/>
  <c r="H17" i="3"/>
  <c r="G17" i="3"/>
  <c r="H16" i="3"/>
  <c r="G16" i="3"/>
  <c r="H15" i="3"/>
  <c r="G15" i="3"/>
  <c r="H14" i="3"/>
  <c r="G14" i="3"/>
  <c r="G13" i="3"/>
  <c r="H13" i="3"/>
  <c r="H12" i="3"/>
  <c r="G12" i="3"/>
  <c r="H11" i="3"/>
  <c r="G11" i="3"/>
  <c r="F41" i="3"/>
  <c r="I45" i="3"/>
  <c r="F10" i="2" s="1"/>
  <c r="H10" i="3"/>
  <c r="H41" i="3" s="1"/>
  <c r="G10" i="3"/>
  <c r="G41" i="3" s="1"/>
  <c r="A26" i="3"/>
  <c r="B26" i="3" s="1"/>
  <c r="A25" i="3"/>
  <c r="B25" i="3" s="1"/>
  <c r="A30" i="3"/>
  <c r="B30" i="3" s="1"/>
  <c r="A24" i="3"/>
  <c r="B24" i="3" s="1"/>
  <c r="A29" i="3"/>
  <c r="B29" i="3" s="1"/>
  <c r="A40" i="3"/>
  <c r="B40" i="3" s="1"/>
  <c r="A23" i="3"/>
  <c r="B23" i="3" s="1"/>
  <c r="A20" i="3"/>
  <c r="B20" i="3" s="1"/>
  <c r="A39" i="3"/>
  <c r="B39" i="3" s="1"/>
  <c r="A19" i="3"/>
  <c r="B19" i="3" s="1"/>
  <c r="A18" i="3"/>
  <c r="B18" i="3" s="1"/>
  <c r="A36" i="3"/>
  <c r="B36" i="3" s="1"/>
  <c r="A22" i="3"/>
  <c r="B22" i="3" s="1"/>
  <c r="A17" i="3"/>
  <c r="B17" i="3" s="1"/>
  <c r="A16" i="3"/>
  <c r="B16" i="3" s="1"/>
  <c r="A21" i="3"/>
  <c r="B21" i="3" s="1"/>
  <c r="A35" i="3"/>
  <c r="B35" i="3" s="1"/>
  <c r="A14" i="3"/>
  <c r="B14" i="3" s="1"/>
  <c r="A13" i="3"/>
  <c r="B13" i="3" s="1"/>
  <c r="A10" i="3"/>
  <c r="A15" i="3"/>
  <c r="B15" i="3" s="1"/>
  <c r="A34" i="3"/>
  <c r="B34" i="3" s="1"/>
  <c r="A33" i="3"/>
  <c r="B33" i="3" s="1"/>
  <c r="A38" i="3"/>
  <c r="B38" i="3" s="1"/>
  <c r="A37" i="3"/>
  <c r="B37" i="3" s="1"/>
  <c r="A12" i="3"/>
  <c r="B12" i="3" s="1"/>
  <c r="A32" i="3"/>
  <c r="B32" i="3" s="1"/>
  <c r="A28" i="3"/>
  <c r="B28" i="3" s="1"/>
  <c r="A11" i="3"/>
  <c r="B11" i="3" s="1"/>
  <c r="A27" i="3"/>
  <c r="B27" i="3" s="1"/>
  <c r="A31" i="3"/>
  <c r="B31" i="3" s="1"/>
  <c r="N22" i="2"/>
  <c r="A45" i="14" l="1"/>
  <c r="G45" i="14"/>
  <c r="B21" i="2"/>
  <c r="E21" i="2" s="1"/>
  <c r="E45" i="14"/>
  <c r="D21" i="2"/>
  <c r="C45" i="14"/>
  <c r="C21" i="2"/>
  <c r="B10" i="14"/>
  <c r="H49" i="14"/>
  <c r="C45" i="13"/>
  <c r="C20" i="2"/>
  <c r="A45" i="13"/>
  <c r="G45" i="13"/>
  <c r="B20" i="2"/>
  <c r="E20" i="2" s="1"/>
  <c r="E45" i="13"/>
  <c r="D20" i="2"/>
  <c r="B10" i="13"/>
  <c r="H49" i="13"/>
  <c r="E45" i="12"/>
  <c r="D19" i="2"/>
  <c r="C45" i="12"/>
  <c r="C19" i="2"/>
  <c r="B10" i="12"/>
  <c r="H49" i="12"/>
  <c r="A45" i="11"/>
  <c r="G45" i="11"/>
  <c r="B18" i="2"/>
  <c r="E18" i="2" s="1"/>
  <c r="C45" i="11"/>
  <c r="C18" i="2"/>
  <c r="E45" i="11"/>
  <c r="D18" i="2"/>
  <c r="B10" i="11"/>
  <c r="H49" i="11"/>
  <c r="E45" i="10"/>
  <c r="D17" i="2"/>
  <c r="C45" i="10"/>
  <c r="C17" i="2"/>
  <c r="A45" i="10"/>
  <c r="G45" i="10"/>
  <c r="B17" i="2"/>
  <c r="E17" i="2" s="1"/>
  <c r="B10" i="10"/>
  <c r="H49" i="10"/>
  <c r="E45" i="9"/>
  <c r="D16" i="2"/>
  <c r="C45" i="9"/>
  <c r="C16" i="2"/>
  <c r="G45" i="9"/>
  <c r="B16" i="2"/>
  <c r="E16" i="2" s="1"/>
  <c r="A45" i="9"/>
  <c r="B10" i="9"/>
  <c r="H49" i="9"/>
  <c r="G45" i="8"/>
  <c r="A45" i="8"/>
  <c r="B15" i="2"/>
  <c r="E15" i="2" s="1"/>
  <c r="D15" i="2"/>
  <c r="E45" i="8"/>
  <c r="C15" i="2"/>
  <c r="C45" i="8"/>
  <c r="B10" i="8"/>
  <c r="H49" i="8"/>
  <c r="C45" i="7"/>
  <c r="C14" i="2"/>
  <c r="A45" i="7"/>
  <c r="G45" i="7"/>
  <c r="B14" i="2"/>
  <c r="E14" i="2" s="1"/>
  <c r="E45" i="7"/>
  <c r="D14" i="2"/>
  <c r="B10" i="7"/>
  <c r="H49" i="7"/>
  <c r="A45" i="6"/>
  <c r="G45" i="6"/>
  <c r="B13" i="2"/>
  <c r="E13" i="2" s="1"/>
  <c r="C45" i="6"/>
  <c r="C13" i="2"/>
  <c r="E45" i="6"/>
  <c r="D13" i="2"/>
  <c r="B10" i="6"/>
  <c r="H49" i="6"/>
  <c r="A45" i="5"/>
  <c r="G45" i="5"/>
  <c r="B12" i="2"/>
  <c r="E12" i="2" s="1"/>
  <c r="E45" i="5"/>
  <c r="D12" i="2"/>
  <c r="C45" i="5"/>
  <c r="C12" i="2"/>
  <c r="B10" i="5"/>
  <c r="H49" i="5"/>
  <c r="A45" i="4"/>
  <c r="G45" i="4"/>
  <c r="B11" i="2"/>
  <c r="E11" i="2" s="1"/>
  <c r="B10" i="4"/>
  <c r="H49" i="4"/>
  <c r="G45" i="3"/>
  <c r="B10" i="2"/>
  <c r="A45" i="3"/>
  <c r="E45" i="3"/>
  <c r="D10" i="2"/>
  <c r="C45" i="3"/>
  <c r="C10" i="2"/>
  <c r="B10" i="3"/>
  <c r="H49" i="3"/>
  <c r="H41" i="4"/>
  <c r="G41" i="4"/>
  <c r="F22" i="2"/>
  <c r="E10" i="2" l="1"/>
  <c r="E22" i="2" s="1"/>
  <c r="B22" i="2"/>
  <c r="D11" i="2"/>
  <c r="D22" i="2" s="1"/>
  <c r="E45" i="4"/>
  <c r="C11" i="2"/>
  <c r="C22" i="2" s="1"/>
  <c r="C45" i="4"/>
</calcChain>
</file>

<file path=xl/sharedStrings.xml><?xml version="1.0" encoding="utf-8"?>
<sst xmlns="http://schemas.openxmlformats.org/spreadsheetml/2006/main" count="484" uniqueCount="104">
  <si>
    <t>Stundenzettel Jahr</t>
  </si>
  <si>
    <t>Kostenlose Vorlage von NoBadge  ·  hellviolette Zellen = ausfüllen  ·  graue Zellen = berechnet, nicht überschreiben</t>
  </si>
  <si>
    <t>Angaben zur Person (gelten für alle 12 Monate)</t>
  </si>
  <si>
    <t>Mitarbeiter/in</t>
  </si>
  <si>
    <t>Jahr</t>
  </si>
  <si>
    <t>Tätigkeit / Abteilung</t>
  </si>
  <si>
    <t>Regelarbeitszeit pro Tag (Std.)</t>
  </si>
  <si>
    <t>darüber = Überstunden</t>
  </si>
  <si>
    <t>Stundenlohn (optional)</t>
  </si>
  <si>
    <t>Überstundenzuschlag (optional)</t>
  </si>
  <si>
    <t>Monat</t>
  </si>
  <si>
    <t>Arbeits-
zeit</t>
  </si>
  <si>
    <t>Regulär</t>
  </si>
  <si>
    <t>Überstunden</t>
  </si>
  <si>
    <t>Stunden dezimal</t>
  </si>
  <si>
    <t>Arbeitstage</t>
  </si>
  <si>
    <t>Kosten (optional)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</si>
  <si>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</si>
  <si>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</si>
  <si>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</si>
  <si>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</si>
  <si>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</si>
  <si>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</si>
  <si>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</si>
  <si>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</si>
  <si>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</si>
  <si>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</si>
  <si>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</si>
  <si>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</si>
  <si>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 Jahr</t>
  </si>
  <si>
    <t>Keine Lust mehr, alles von Hand einzutragen? NoBadge erfasst die Stempelungen per GPS oder QR-Code auf dem Smartphone und exportiert den Monat nach Excel. 5,04 € pro aktivem Nutzer und Monat, 15 Tage kostenlos testen: nobadge.eu/de</t>
  </si>
  <si>
    <t>So funktioniert es</t>
  </si>
  <si>
    <t>1. Jahresübersicht</t>
  </si>
  <si>
    <t>Im Blatt "Jahresübersicht" Namen, Jahr, Regelarbeitszeit pro Tag und optional den Stundenlohn eintragen: das gilt für alle 12 Monate.</t>
  </si>
  <si>
    <t>2. Ein Blatt pro Monat</t>
  </si>
  <si>
    <t>Jeden Monat im eigenen Blatt ausfüllen (Januar … Dezember): Beginn, Ende im Format 08:30, Pause in Minuten. Schichten über Mitternacht werden berechnet.</t>
  </si>
  <si>
    <t>3. Jahressummen</t>
  </si>
  <si>
    <t>Die Übersicht addiert Arbeitsstunden, reguläre Stunden, Überstunden, Arbeitstage und Abwesenheiten pro Monat und für das ganze Jahr.</t>
  </si>
  <si>
    <t>Abwesenheiten</t>
  </si>
  <si>
    <t>In der Spalte Abwesenheit einen Code aus der Liste wählen (U, SU, K, ZA, UF, EZ, R). Codes und Beschreibungen stehen im Blatt "Codes &amp; Feiertage" und lassen sich ändern.</t>
  </si>
  <si>
    <t>Feiertage und Wochenende</t>
  </si>
  <si>
    <t>Samstage und Sonntage sind grau, Feiertage violett. Tragen Sie die Feiertage Ihres Landes bzw. Bundeslandes im Blatt "Codes &amp; Feiertage" ein.</t>
  </si>
  <si>
    <t>Summen</t>
  </si>
  <si>
    <t>Stunden werden als Stunden:Minuten (auch über 24 Stunden) und dezimal für die Lohnabrechnung angezeigt: 7:30 = 7,50.</t>
  </si>
  <si>
    <t>Drucken</t>
  </si>
  <si>
    <t>Das Blatt druckt auf A4 quer, eine Seite breit, mit wiederholter Tabellenüberschrift. Unterschriftszeilen stehen unten.</t>
  </si>
  <si>
    <t>Hellviolette Zellen = ausfüllen. Graue Zellen = werden automatisch berechnet: bitte nicht überschreiben.</t>
  </si>
  <si>
    <t>Hinweis</t>
  </si>
  <si>
    <t>Die Pflichten zur Arbeitszeiterfassung unterscheiden sich von Land zu Land. Dieser Stundenzettel ist eine interne Aufzeichnung: Klären Sie mit Ihrer Lohnbuchhaltung oder Steuerberatung, welche Aufzeichnungen Sie wie lange aufbewahren müssen.</t>
  </si>
  <si>
    <t>Stundenzettel Jahr · Januar</t>
  </si>
  <si>
    <t>Monat (1-12)</t>
  </si>
  <si>
    <t>Datum</t>
  </si>
  <si>
    <t>Tag</t>
  </si>
  <si>
    <t>Beginn</t>
  </si>
  <si>
    <t>Ende</t>
  </si>
  <si>
    <t>Pause
(Min.)</t>
  </si>
  <si>
    <t>Abwesenheit</t>
  </si>
  <si>
    <t>Notizen</t>
  </si>
  <si>
    <t>Summe Monat</t>
  </si>
  <si>
    <t>Monatsübersicht</t>
  </si>
  <si>
    <t>Arbeitsstunden</t>
  </si>
  <si>
    <t>Reguläre Stunden</t>
  </si>
  <si>
    <t>Abwesenheiten (Tage)</t>
  </si>
  <si>
    <t>Feiertage im Zeitraum</t>
  </si>
  <si>
    <t>Mitarbeiter/in und Arbeitgeber bestätigen, dass die eingetragenen Stunden den tatsächlich geleisteten entsprechen.</t>
  </si>
  <si>
    <t>Unterschrift Mitarbeiter/in: ______________________________</t>
  </si>
  <si>
    <t>Unterschrift Arbeitgeber: ______________________________</t>
  </si>
  <si>
    <t>Datum: ____ / ____ / ________</t>
  </si>
  <si>
    <t>Stundenzettel Jahr · Februar</t>
  </si>
  <si>
    <t>Stundenzettel Jahr · März</t>
  </si>
  <si>
    <t>Stundenzettel Jahr · April</t>
  </si>
  <si>
    <t>Stundenzettel Jahr · Mai</t>
  </si>
  <si>
    <t>Stundenzettel Jahr · Juni</t>
  </si>
  <si>
    <t>Stundenzettel Jahr · Juli</t>
  </si>
  <si>
    <t>Stundenzettel Jahr · August</t>
  </si>
  <si>
    <t>Stundenzettel Jahr · September</t>
  </si>
  <si>
    <t>Stundenzettel Jahr · Oktober</t>
  </si>
  <si>
    <t>Stundenzettel Jahr · November</t>
  </si>
  <si>
    <t>Stundenzettel Jahr · Dezember</t>
  </si>
  <si>
    <t>Codes &amp; Feiertage</t>
  </si>
  <si>
    <t>Abwesenheitscodes</t>
  </si>
  <si>
    <t>Code</t>
  </si>
  <si>
    <t>Bedeutung</t>
  </si>
  <si>
    <t>U</t>
  </si>
  <si>
    <t>Urlaub</t>
  </si>
  <si>
    <t>Codes und Beschreibungen lassen sich ändern: Auswahllisten und Summen passen sich automatisch an.</t>
  </si>
  <si>
    <t>SU</t>
  </si>
  <si>
    <t>Sonderurlaub</t>
  </si>
  <si>
    <t>K</t>
  </si>
  <si>
    <t>Krankheit</t>
  </si>
  <si>
    <t>ZA</t>
  </si>
  <si>
    <t>Zeitausgleich</t>
  </si>
  <si>
    <t>UF</t>
  </si>
  <si>
    <t>Arbeitsunfall</t>
  </si>
  <si>
    <t>EZ</t>
  </si>
  <si>
    <t>Elternzeit</t>
  </si>
  <si>
    <t>R</t>
  </si>
  <si>
    <t>Ruhetag</t>
  </si>
  <si>
    <t>Feiertage</t>
  </si>
  <si>
    <t>Jahr der Feiertage</t>
  </si>
  <si>
    <t>Feiertag</t>
  </si>
  <si>
    <t>Neujahr</t>
  </si>
  <si>
    <t>Feiertage sind je nach Land und Bundesland verschieden. Zwei Beispiele sind eingetragen; ergänzen Sie in den freien Zeilen die Feiertage, die für Sie gelten (sie werden im Stundenzettel markiert).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</si>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</sst>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b/>
      <sz val="11"/>
      <color rgb="FF6D28D9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165" fontId="4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indent="1"/>
    </xf>
    <xf numFmtId="165" fontId="6" fillId="7" borderId="1" xfId="0" applyNumberFormat="1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64" fontId="4" fillId="6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/>
    </xf>
    <xf numFmtId="165" fontId="3" fillId="6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indent="1"/>
    </xf>
    <xf numFmtId="1" fontId="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2" fontId="3" fillId="6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2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40" t="s">
        <v>0</v>
      </c>
      <c r="B1" s="40"/>
      <c r="C1" s="40"/>
    </row>
    <row r="3" spans="1:3" x14ac:dyDescent="0.3">
      <c r="A3" s="35" t="s">
        <v>31</v>
      </c>
      <c r="B3" s="35"/>
      <c r="C3" s="35"/>
    </row>
    <row r="4" spans="1:3" ht="36" customHeight="1" x14ac:dyDescent="0.3">
      <c r="B4" s="1" t="s">
        <v>32</v>
      </c>
      <c r="C4" s="2" t="s">
        <v>33</v>
      </c>
    </row>
    <row r="5" spans="1:3" ht="36" customHeight="1" x14ac:dyDescent="0.3">
      <c r="B5" s="1" t="s">
        <v>34</v>
      </c>
      <c r="C5" s="2" t="s">
        <v>35</v>
      </c>
    </row>
    <row r="6" spans="1:3" ht="36" customHeight="1" x14ac:dyDescent="0.3">
      <c r="B6" s="1" t="s">
        <v>36</v>
      </c>
      <c r="C6" s="2" t="s">
        <v>37</v>
      </c>
    </row>
    <row r="7" spans="1:3" ht="36" customHeight="1" x14ac:dyDescent="0.3">
      <c r="B7" s="1" t="s">
        <v>38</v>
      </c>
      <c r="C7" s="2" t="s">
        <v>39</v>
      </c>
    </row>
    <row r="8" spans="1:3" ht="36" customHeight="1" x14ac:dyDescent="0.3">
      <c r="B8" s="1" t="s">
        <v>40</v>
      </c>
      <c r="C8" s="2" t="s">
        <v>41</v>
      </c>
    </row>
    <row r="9" spans="1:3" ht="21" customHeight="1" x14ac:dyDescent="0.3">
      <c r="B9" s="1" t="s">
        <v>42</v>
      </c>
      <c r="C9" s="2" t="s">
        <v>43</v>
      </c>
    </row>
    <row r="10" spans="1:3" ht="21" customHeight="1" x14ac:dyDescent="0.3">
      <c r="B10" s="1" t="s">
        <v>44</v>
      </c>
      <c r="C10" s="2" t="s">
        <v>45</v>
      </c>
    </row>
    <row r="12" spans="1:3" ht="22.05" customHeight="1" x14ac:dyDescent="0.3">
      <c r="B12" s="42" t="s">
        <v>46</v>
      </c>
      <c r="C12" s="36"/>
    </row>
    <row r="14" spans="1:3" x14ac:dyDescent="0.3">
      <c r="A14" s="35" t="s">
        <v>47</v>
      </c>
      <c r="B14" s="35"/>
      <c r="C14" s="35"/>
    </row>
    <row r="15" spans="1:3" ht="51" customHeight="1" x14ac:dyDescent="0.3">
      <c r="B15" s="41" t="s">
        <v>48</v>
      </c>
      <c r="C15" s="41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showGridLines="0" tabSelected="1" workbookViewId="0">
      <pane ySplit="9" topLeftCell="A10" activePane="bottomLeft" state="frozen"/>
      <selection pane="bottomLeft" sqref="A1:N1"/>
    </sheetView>
  </sheetViews>
  <sheetFormatPr defaultRowHeight="14.4" x14ac:dyDescent="0.3"/>
  <cols>
    <col min="1" max="1" width="14" customWidth="1"/>
    <col min="2" max="3" width="11" customWidth="1"/>
    <col min="4" max="4" width="13" customWidth="1"/>
    <col min="5" max="5" width="10" customWidth="1"/>
    <col min="6" max="13" width="9" customWidth="1"/>
    <col min="14" max="14" width="12" customWidth="1"/>
  </cols>
  <sheetData>
    <row r="1" spans="1:14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5.95" customHeight="1" x14ac:dyDescent="0.3">
      <c r="A5" s="34" t="s">
        <v>3</v>
      </c>
      <c r="B5" s="34"/>
      <c r="C5" s="38"/>
      <c r="D5" s="38"/>
      <c r="E5" s="38"/>
      <c r="F5" s="38"/>
      <c r="G5" s="34" t="s">
        <v>4</v>
      </c>
      <c r="H5" s="34"/>
      <c r="I5" s="5">
        <v>2027</v>
      </c>
    </row>
    <row r="6" spans="1:14" ht="25.95" customHeight="1" x14ac:dyDescent="0.3">
      <c r="A6" s="34" t="s">
        <v>5</v>
      </c>
      <c r="B6" s="34"/>
      <c r="C6" s="38"/>
      <c r="D6" s="38"/>
      <c r="E6" s="38"/>
      <c r="F6" s="38"/>
      <c r="G6" s="34" t="s">
        <v>6</v>
      </c>
      <c r="H6" s="34"/>
      <c r="I6" s="6">
        <v>8</v>
      </c>
      <c r="J6" s="39" t="s">
        <v>7</v>
      </c>
      <c r="K6" s="39"/>
      <c r="L6" s="39"/>
      <c r="M6" s="39"/>
    </row>
    <row r="7" spans="1:14" ht="25.95" customHeight="1" x14ac:dyDescent="0.3">
      <c r="A7" s="34" t="s">
        <v>8</v>
      </c>
      <c r="B7" s="34"/>
      <c r="C7" s="7"/>
      <c r="G7" s="34" t="s">
        <v>9</v>
      </c>
      <c r="H7" s="34"/>
      <c r="I7" s="8"/>
    </row>
    <row r="9" spans="1:14" ht="31.95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tr">
        <f>INDEX(AbsenceCodes,1)</f>
        <v>U</v>
      </c>
      <c r="H9" s="9" t="str">
        <f>INDEX(AbsenceCodes,2)</f>
        <v>SU</v>
      </c>
      <c r="I9" s="9" t="str">
        <f>INDEX(AbsenceCodes,3)</f>
        <v>K</v>
      </c>
      <c r="J9" s="9" t="str">
        <f>INDEX(AbsenceCodes,4)</f>
        <v>ZA</v>
      </c>
      <c r="K9" s="9" t="str">
        <f>INDEX(AbsenceCodes,5)</f>
        <v>UF</v>
      </c>
      <c r="L9" s="9" t="str">
        <f>INDEX(AbsenceCodes,6)</f>
        <v>EZ</v>
      </c>
      <c r="M9" s="9" t="str">
        <f>INDEX(AbsenceCodes,7)</f>
        <v>R</v>
      </c>
      <c r="N9" s="9" t="s">
        <v>16</v>
      </c>
    </row>
    <row r="10" spans="1:14" x14ac:dyDescent="0.3">
      <c r="A10" s="10" t="s">
        <v>17</v>
      </c>
      <c r="B10" s="11">
        <f>Januar!F41</f>
        <v>0</v>
      </c>
      <c r="C10" s="11">
        <f>Januar!G41</f>
        <v>0</v>
      </c>
      <c r="D10" s="11">
        <f>Januar!H41</f>
        <v>0</v>
      </c>
      <c r="E10" s="12">
        <f t="shared" ref="E10:E21" si="0">B10*24</f>
        <v>0</v>
      </c>
      <c r="F10" s="13">
        <f>Januar!I45</f>
        <v>0</v>
      </c>
      <c r="G10" s="13">
        <f>Januar!A49</f>
        <v>0</v>
      </c>
      <c r="H10" s="13">
        <f>Januar!B49</f>
        <v>0</v>
      </c>
      <c r="I10" s="13">
        <f>Januar!C49</f>
        <v>0</v>
      </c>
      <c r="J10" s="13">
        <f>Januar!D49</f>
        <v>0</v>
      </c>
      <c r="K10" s="13">
        <f>Januar!E49</f>
        <v>0</v>
      </c>
      <c r="L10" s="13">
        <f>Januar!F49</f>
        <v>0</v>
      </c>
      <c r="M10" s="13">
        <f>Januar!G49</f>
        <v>0</v>
      </c>
      <c r="N10" s="14" t="str">
        <f>IF(Januar!J45="","",Januar!J45)</f>
        <v/>
      </c>
    </row>
    <row r="11" spans="1:14" x14ac:dyDescent="0.3">
      <c r="A11" s="10" t="s">
        <v>18</v>
      </c>
      <c r="B11" s="11">
        <f>Februar!F41</f>
        <v>0</v>
      </c>
      <c r="C11" s="11">
        <f>Februar!G41</f>
        <v>0</v>
      </c>
      <c r="D11" s="11">
        <f>Februar!H41</f>
        <v>0</v>
      </c>
      <c r="E11" s="12">
        <f t="shared" si="0"/>
        <v>0</v>
      </c>
      <c r="F11" s="13">
        <f>Februar!I45</f>
        <v>0</v>
      </c>
      <c r="G11" s="13">
        <f>Februar!A49</f>
        <v>0</v>
      </c>
      <c r="H11" s="13">
        <f>Februar!B49</f>
        <v>0</v>
      </c>
      <c r="I11" s="13">
        <f>Februar!C49</f>
        <v>0</v>
      </c>
      <c r="J11" s="13">
        <f>Februar!D49</f>
        <v>0</v>
      </c>
      <c r="K11" s="13">
        <f>Februar!E49</f>
        <v>0</v>
      </c>
      <c r="L11" s="13">
        <f>Februar!F49</f>
        <v>0</v>
      </c>
      <c r="M11" s="13">
        <f>Februar!G49</f>
        <v>0</v>
      </c>
      <c r="N11" s="14" t="str">
        <f>IF(Februar!J45="","",Februar!J45)</f>
        <v/>
      </c>
    </row>
    <row r="12" spans="1:14" x14ac:dyDescent="0.3">
      <c r="A12" s="10" t="s">
        <v>19</v>
      </c>
      <c r="B12" s="11">
        <f>März!F41</f>
        <v>0</v>
      </c>
      <c r="C12" s="11">
        <f>März!G41</f>
        <v>0</v>
      </c>
      <c r="D12" s="11">
        <f>März!H41</f>
        <v>0</v>
      </c>
      <c r="E12" s="12">
        <f t="shared" si="0"/>
        <v>0</v>
      </c>
      <c r="F12" s="13">
        <f>März!I45</f>
        <v>0</v>
      </c>
      <c r="G12" s="13">
        <f>März!A49</f>
        <v>0</v>
      </c>
      <c r="H12" s="13">
        <f>März!B49</f>
        <v>0</v>
      </c>
      <c r="I12" s="13">
        <f>März!C49</f>
        <v>0</v>
      </c>
      <c r="J12" s="13">
        <f>März!D49</f>
        <v>0</v>
      </c>
      <c r="K12" s="13">
        <f>März!E49</f>
        <v>0</v>
      </c>
      <c r="L12" s="13">
        <f>März!F49</f>
        <v>0</v>
      </c>
      <c r="M12" s="13">
        <f>März!G49</f>
        <v>0</v>
      </c>
      <c r="N12" s="14" t="str">
        <f>IF(März!J45="","",März!J45)</f>
        <v/>
      </c>
    </row>
    <row r="13" spans="1:14" x14ac:dyDescent="0.3">
      <c r="A13" s="10" t="s">
        <v>20</v>
      </c>
      <c r="B13" s="11">
        <f>April!F41</f>
        <v>0</v>
      </c>
      <c r="C13" s="11">
        <f>April!G41</f>
        <v>0</v>
      </c>
      <c r="D13" s="11">
        <f>April!H41</f>
        <v>0</v>
      </c>
      <c r="E13" s="12">
        <f t="shared" si="0"/>
        <v>0</v>
      </c>
      <c r="F13" s="13">
        <f>April!I45</f>
        <v>0</v>
      </c>
      <c r="G13" s="13">
        <f>April!A49</f>
        <v>0</v>
      </c>
      <c r="H13" s="13">
        <f>April!B49</f>
        <v>0</v>
      </c>
      <c r="I13" s="13">
        <f>April!C49</f>
        <v>0</v>
      </c>
      <c r="J13" s="13">
        <f>April!D49</f>
        <v>0</v>
      </c>
      <c r="K13" s="13">
        <f>April!E49</f>
        <v>0</v>
      </c>
      <c r="L13" s="13">
        <f>April!F49</f>
        <v>0</v>
      </c>
      <c r="M13" s="13">
        <f>April!G49</f>
        <v>0</v>
      </c>
      <c r="N13" s="14" t="str">
        <f>IF(April!J45="","",April!J45)</f>
        <v/>
      </c>
    </row>
    <row r="14" spans="1:14" x14ac:dyDescent="0.3">
      <c r="A14" s="10" t="s">
        <v>21</v>
      </c>
      <c r="B14" s="11">
        <f>Mai!F41</f>
        <v>0</v>
      </c>
      <c r="C14" s="11">
        <f>Mai!G41</f>
        <v>0</v>
      </c>
      <c r="D14" s="11">
        <f>Mai!H41</f>
        <v>0</v>
      </c>
      <c r="E14" s="12">
        <f t="shared" si="0"/>
        <v>0</v>
      </c>
      <c r="F14" s="13">
        <f>Mai!I45</f>
        <v>0</v>
      </c>
      <c r="G14" s="13">
        <f>Mai!A49</f>
        <v>0</v>
      </c>
      <c r="H14" s="13">
        <f>Mai!B49</f>
        <v>0</v>
      </c>
      <c r="I14" s="13">
        <f>Mai!C49</f>
        <v>0</v>
      </c>
      <c r="J14" s="13">
        <f>Mai!D49</f>
        <v>0</v>
      </c>
      <c r="K14" s="13">
        <f>Mai!E49</f>
        <v>0</v>
      </c>
      <c r="L14" s="13">
        <f>Mai!F49</f>
        <v>0</v>
      </c>
      <c r="M14" s="13">
        <f>Mai!G49</f>
        <v>0</v>
      </c>
      <c r="N14" s="14" t="str">
        <f>IF(Mai!J45="","",Mai!J45)</f>
        <v/>
      </c>
    </row>
    <row r="15" spans="1:14" x14ac:dyDescent="0.3">
      <c r="A15" s="10" t="s">
        <v>22</v>
      </c>
      <c r="B15" s="11">
        <f>Juni!F41</f>
        <v>0</v>
      </c>
      <c r="C15" s="11">
        <f>Juni!G41</f>
        <v>0</v>
      </c>
      <c r="D15" s="11">
        <f>Juni!H41</f>
        <v>0</v>
      </c>
      <c r="E15" s="12">
        <f t="shared" si="0"/>
        <v>0</v>
      </c>
      <c r="F15" s="13">
        <f>Juni!I45</f>
        <v>0</v>
      </c>
      <c r="G15" s="13">
        <f>Juni!A49</f>
        <v>0</v>
      </c>
      <c r="H15" s="13">
        <f>Juni!B49</f>
        <v>0</v>
      </c>
      <c r="I15" s="13">
        <f>Juni!C49</f>
        <v>0</v>
      </c>
      <c r="J15" s="13">
        <f>Juni!D49</f>
        <v>0</v>
      </c>
      <c r="K15" s="13">
        <f>Juni!E49</f>
        <v>0</v>
      </c>
      <c r="L15" s="13">
        <f>Juni!F49</f>
        <v>0</v>
      </c>
      <c r="M15" s="13">
        <f>Juni!G49</f>
        <v>0</v>
      </c>
      <c r="N15" s="14" t="str">
        <f>IF(Juni!J45="","",Juni!J45)</f>
        <v/>
      </c>
    </row>
    <row r="16" spans="1:14" x14ac:dyDescent="0.3">
      <c r="A16" s="10" t="s">
        <v>23</v>
      </c>
      <c r="B16" s="11">
        <f>Juli!F41</f>
        <v>0</v>
      </c>
      <c r="C16" s="11">
        <f>Juli!G41</f>
        <v>0</v>
      </c>
      <c r="D16" s="11">
        <f>Juli!H41</f>
        <v>0</v>
      </c>
      <c r="E16" s="12">
        <f t="shared" si="0"/>
        <v>0</v>
      </c>
      <c r="F16" s="13">
        <f>Juli!I45</f>
        <v>0</v>
      </c>
      <c r="G16" s="13">
        <f>Juli!A49</f>
        <v>0</v>
      </c>
      <c r="H16" s="13">
        <f>Juli!B49</f>
        <v>0</v>
      </c>
      <c r="I16" s="13">
        <f>Juli!C49</f>
        <v>0</v>
      </c>
      <c r="J16" s="13">
        <f>Juli!D49</f>
        <v>0</v>
      </c>
      <c r="K16" s="13">
        <f>Juli!E49</f>
        <v>0</v>
      </c>
      <c r="L16" s="13">
        <f>Juli!F49</f>
        <v>0</v>
      </c>
      <c r="M16" s="13">
        <f>Juli!G49</f>
        <v>0</v>
      </c>
      <c r="N16" s="14" t="str">
        <f>IF(Juli!J45="","",Juli!J45)</f>
        <v/>
      </c>
    </row>
    <row r="17" spans="1:14" x14ac:dyDescent="0.3">
      <c r="A17" s="10" t="s">
        <v>24</v>
      </c>
      <c r="B17" s="11">
        <f>August!F41</f>
        <v>0</v>
      </c>
      <c r="C17" s="11">
        <f>August!G41</f>
        <v>0</v>
      </c>
      <c r="D17" s="11">
        <f>August!H41</f>
        <v>0</v>
      </c>
      <c r="E17" s="12">
        <f t="shared" si="0"/>
        <v>0</v>
      </c>
      <c r="F17" s="13">
        <f>August!I45</f>
        <v>0</v>
      </c>
      <c r="G17" s="13">
        <f>August!A49</f>
        <v>0</v>
      </c>
      <c r="H17" s="13">
        <f>August!B49</f>
        <v>0</v>
      </c>
      <c r="I17" s="13">
        <f>August!C49</f>
        <v>0</v>
      </c>
      <c r="J17" s="13">
        <f>August!D49</f>
        <v>0</v>
      </c>
      <c r="K17" s="13">
        <f>August!E49</f>
        <v>0</v>
      </c>
      <c r="L17" s="13">
        <f>August!F49</f>
        <v>0</v>
      </c>
      <c r="M17" s="13">
        <f>August!G49</f>
        <v>0</v>
      </c>
      <c r="N17" s="14" t="str">
        <f>IF(August!J45="","",August!J45)</f>
        <v/>
      </c>
    </row>
    <row r="18" spans="1:14" x14ac:dyDescent="0.3">
      <c r="A18" s="10" t="s">
        <v>25</v>
      </c>
      <c r="B18" s="11">
        <f>September!F41</f>
        <v>0</v>
      </c>
      <c r="C18" s="11">
        <f>September!G41</f>
        <v>0</v>
      </c>
      <c r="D18" s="11">
        <f>September!H41</f>
        <v>0</v>
      </c>
      <c r="E18" s="12">
        <f t="shared" si="0"/>
        <v>0</v>
      </c>
      <c r="F18" s="13">
        <f>September!I45</f>
        <v>0</v>
      </c>
      <c r="G18" s="13">
        <f>September!A49</f>
        <v>0</v>
      </c>
      <c r="H18" s="13">
        <f>September!B49</f>
        <v>0</v>
      </c>
      <c r="I18" s="13">
        <f>September!C49</f>
        <v>0</v>
      </c>
      <c r="J18" s="13">
        <f>September!D49</f>
        <v>0</v>
      </c>
      <c r="K18" s="13">
        <f>September!E49</f>
        <v>0</v>
      </c>
      <c r="L18" s="13">
        <f>September!F49</f>
        <v>0</v>
      </c>
      <c r="M18" s="13">
        <f>September!G49</f>
        <v>0</v>
      </c>
      <c r="N18" s="14" t="str">
        <f>IF(September!J45="","",September!J45)</f>
        <v/>
      </c>
    </row>
    <row r="19" spans="1:14" x14ac:dyDescent="0.3">
      <c r="A19" s="10" t="s">
        <v>26</v>
      </c>
      <c r="B19" s="11">
        <f>Oktober!F41</f>
        <v>0</v>
      </c>
      <c r="C19" s="11">
        <f>Oktober!G41</f>
        <v>0</v>
      </c>
      <c r="D19" s="11">
        <f>Oktober!H41</f>
        <v>0</v>
      </c>
      <c r="E19" s="12">
        <f t="shared" si="0"/>
        <v>0</v>
      </c>
      <c r="F19" s="13">
        <f>Oktober!I45</f>
        <v>0</v>
      </c>
      <c r="G19" s="13">
        <f>Oktober!A49</f>
        <v>0</v>
      </c>
      <c r="H19" s="13">
        <f>Oktober!B49</f>
        <v>0</v>
      </c>
      <c r="I19" s="13">
        <f>Oktober!C49</f>
        <v>0</v>
      </c>
      <c r="J19" s="13">
        <f>Oktober!D49</f>
        <v>0</v>
      </c>
      <c r="K19" s="13">
        <f>Oktober!E49</f>
        <v>0</v>
      </c>
      <c r="L19" s="13">
        <f>Oktober!F49</f>
        <v>0</v>
      </c>
      <c r="M19" s="13">
        <f>Oktober!G49</f>
        <v>0</v>
      </c>
      <c r="N19" s="14" t="str">
        <f>IF(Oktober!J45="","",Oktober!J45)</f>
        <v/>
      </c>
    </row>
    <row r="20" spans="1:14" x14ac:dyDescent="0.3">
      <c r="A20" s="10" t="s">
        <v>27</v>
      </c>
      <c r="B20" s="11">
        <f>November!F41</f>
        <v>0</v>
      </c>
      <c r="C20" s="11">
        <f>November!G41</f>
        <v>0</v>
      </c>
      <c r="D20" s="11">
        <f>November!H41</f>
        <v>0</v>
      </c>
      <c r="E20" s="12">
        <f t="shared" si="0"/>
        <v>0</v>
      </c>
      <c r="F20" s="13">
        <f>November!I45</f>
        <v>0</v>
      </c>
      <c r="G20" s="13">
        <f>November!A49</f>
        <v>0</v>
      </c>
      <c r="H20" s="13">
        <f>November!B49</f>
        <v>0</v>
      </c>
      <c r="I20" s="13">
        <f>November!C49</f>
        <v>0</v>
      </c>
      <c r="J20" s="13">
        <f>November!D49</f>
        <v>0</v>
      </c>
      <c r="K20" s="13">
        <f>November!E49</f>
        <v>0</v>
      </c>
      <c r="L20" s="13">
        <f>November!F49</f>
        <v>0</v>
      </c>
      <c r="M20" s="13">
        <f>November!G49</f>
        <v>0</v>
      </c>
      <c r="N20" s="14" t="str">
        <f>IF(November!J45="","",November!J45)</f>
        <v/>
      </c>
    </row>
    <row r="21" spans="1:14" x14ac:dyDescent="0.3">
      <c r="A21" s="10" t="s">
        <v>28</v>
      </c>
      <c r="B21" s="11">
        <f>Dezember!F41</f>
        <v>0</v>
      </c>
      <c r="C21" s="11">
        <f>Dezember!G41</f>
        <v>0</v>
      </c>
      <c r="D21" s="11">
        <f>Dezember!H41</f>
        <v>0</v>
      </c>
      <c r="E21" s="12">
        <f t="shared" si="0"/>
        <v>0</v>
      </c>
      <c r="F21" s="13">
        <f>Dezember!I45</f>
        <v>0</v>
      </c>
      <c r="G21" s="13">
        <f>Dezember!A49</f>
        <v>0</v>
      </c>
      <c r="H21" s="13">
        <f>Dezember!B49</f>
        <v>0</v>
      </c>
      <c r="I21" s="13">
        <f>Dezember!C49</f>
        <v>0</v>
      </c>
      <c r="J21" s="13">
        <f>Dezember!D49</f>
        <v>0</v>
      </c>
      <c r="K21" s="13">
        <f>Dezember!E49</f>
        <v>0</v>
      </c>
      <c r="L21" s="13">
        <f>Dezember!F49</f>
        <v>0</v>
      </c>
      <c r="M21" s="13">
        <f>Dezember!G49</f>
        <v>0</v>
      </c>
      <c r="N21" s="14" t="str">
        <f>IF(Dezember!J45="","",Dezember!J45)</f>
        <v/>
      </c>
    </row>
    <row r="22" spans="1:14" x14ac:dyDescent="0.3">
      <c r="A22" s="15" t="s">
        <v>29</v>
      </c>
      <c r="B22" s="16">
        <f t="shared" ref="B22:M22" si="1">SUM(B10:B21)</f>
        <v>0</v>
      </c>
      <c r="C22" s="16">
        <f t="shared" si="1"/>
        <v>0</v>
      </c>
      <c r="D22" s="16">
        <f t="shared" si="1"/>
        <v>0</v>
      </c>
      <c r="E22" s="17">
        <f t="shared" si="1"/>
        <v>0</v>
      </c>
      <c r="F22" s="18">
        <f t="shared" si="1"/>
        <v>0</v>
      </c>
      <c r="G22" s="18">
        <f t="shared" si="1"/>
        <v>0</v>
      </c>
      <c r="H22" s="18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  <c r="M22" s="18">
        <f t="shared" si="1"/>
        <v>0</v>
      </c>
      <c r="N22" s="19" t="str">
        <f>IF(COUNT(N10:N21)=0,"",SUM(N10:N21))</f>
        <v/>
      </c>
    </row>
    <row r="24" spans="1:14" ht="19.95" customHeight="1" x14ac:dyDescent="0.3">
      <c r="A24" s="36" t="s">
        <v>30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9.9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</sheetData>
  <mergeCells count="13">
    <mergeCell ref="A1:N1"/>
    <mergeCell ref="A7:B7"/>
    <mergeCell ref="G7:H7"/>
    <mergeCell ref="A4:N4"/>
    <mergeCell ref="A24:N25"/>
    <mergeCell ref="A2:N2"/>
    <mergeCell ref="A5:B5"/>
    <mergeCell ref="G5:H5"/>
    <mergeCell ref="C6:F6"/>
    <mergeCell ref="J6:M6"/>
    <mergeCell ref="G6:H6"/>
    <mergeCell ref="C5:F5"/>
    <mergeCell ref="A6:B6"/>
  </mergeCells>
  <dataValidations count="4">
    <dataValidation type="whole" allowBlank="1" showErrorMessage="1" sqref="I5" xr:uid="{00000000-0002-0000-0100-000000000000}">
      <formula1>2000</formula1>
      <formula2>2100</formula2>
    </dataValidation>
    <dataValidation type="decimal" allowBlank="1" showErrorMessage="1" sqref="I6" xr:uid="{00000000-0002-0000-0100-000001000000}">
      <formula1>0</formula1>
      <formula2>24</formula2>
    </dataValidation>
    <dataValidation type="decimal" operator="greaterThanOrEqual" allowBlank="1" showErrorMessage="1" sqref="C7" xr:uid="{00000000-0002-0000-0100-000002000000}">
      <formula1>0</formula1>
    </dataValidation>
    <dataValidation type="decimal" allowBlank="1" showErrorMessage="1" sqref="I7" xr:uid="{00000000-0002-0000-0100-000003000000}">
      <formula1>0</formula1>
      <formula2>5</formula2>
    </dataValidation>
  </dataValidations>
  <hyperlinks>
    <hyperlink ref="A24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1</v>
      </c>
      <c r="J4" s="20" t="str">
        <f>IF(AND(ISNUMBER($I$4),$I$4&gt;=1,$I$4&lt;=12),CHOOSE($I$4,"Januar","Februar","März","April","Mai","Juni","Juli","August","September","Oktober","November","Dezember")&amp;" "&amp;$I$5,"")</f>
        <v>Januar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46388</v>
      </c>
      <c r="B10" s="24" t="str">
        <f t="shared" ref="B10:B40" si="0">IF(ISNUMBER(A10),CHOOSE(WEEKDAY(A10,2),"Mo","Di","Mi","Do","Fr","Sa","So"),"")</f>
        <v>Fr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46389</v>
      </c>
      <c r="B11" s="24" t="str">
        <f t="shared" si="0"/>
        <v>Sa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46390</v>
      </c>
      <c r="B12" s="24" t="str">
        <f t="shared" si="0"/>
        <v>So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46391</v>
      </c>
      <c r="B13" s="24" t="str">
        <f t="shared" si="0"/>
        <v>Mo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46392</v>
      </c>
      <c r="B14" s="24" t="str">
        <f t="shared" si="0"/>
        <v>Di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46393</v>
      </c>
      <c r="B15" s="24" t="str">
        <f t="shared" si="0"/>
        <v>Mi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46394</v>
      </c>
      <c r="B16" s="24" t="str">
        <f t="shared" si="0"/>
        <v>Do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46395</v>
      </c>
      <c r="B17" s="24" t="str">
        <f t="shared" si="0"/>
        <v>Fr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46396</v>
      </c>
      <c r="B18" s="24" t="str">
        <f t="shared" si="0"/>
        <v>Sa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46397</v>
      </c>
      <c r="B19" s="24" t="str">
        <f t="shared" si="0"/>
        <v>So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46398</v>
      </c>
      <c r="B20" s="24" t="str">
        <f t="shared" si="0"/>
        <v>Mo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46399</v>
      </c>
      <c r="B21" s="24" t="str">
        <f t="shared" si="0"/>
        <v>Di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46400</v>
      </c>
      <c r="B22" s="24" t="str">
        <f t="shared" si="0"/>
        <v>Mi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46401</v>
      </c>
      <c r="B23" s="24" t="str">
        <f t="shared" si="0"/>
        <v>Do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46402</v>
      </c>
      <c r="B24" s="24" t="str">
        <f t="shared" si="0"/>
        <v>Fr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46403</v>
      </c>
      <c r="B25" s="24" t="str">
        <f t="shared" si="0"/>
        <v>Sa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46404</v>
      </c>
      <c r="B26" s="24" t="str">
        <f t="shared" si="0"/>
        <v>So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46405</v>
      </c>
      <c r="B27" s="24" t="str">
        <f t="shared" si="0"/>
        <v>Mo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46406</v>
      </c>
      <c r="B28" s="24" t="str">
        <f t="shared" si="0"/>
        <v>Di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46407</v>
      </c>
      <c r="B29" s="24" t="str">
        <f t="shared" si="0"/>
        <v>Mi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46408</v>
      </c>
      <c r="B30" s="24" t="str">
        <f t="shared" si="0"/>
        <v>Do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46409</v>
      </c>
      <c r="B31" s="24" t="str">
        <f t="shared" si="0"/>
        <v>Fr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46410</v>
      </c>
      <c r="B32" s="24" t="str">
        <f t="shared" si="0"/>
        <v>Sa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46411</v>
      </c>
      <c r="B33" s="24" t="str">
        <f t="shared" si="0"/>
        <v>So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46412</v>
      </c>
      <c r="B34" s="24" t="str">
        <f t="shared" si="0"/>
        <v>Mo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46413</v>
      </c>
      <c r="B35" s="24" t="str">
        <f t="shared" si="0"/>
        <v>Di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46414</v>
      </c>
      <c r="B36" s="24" t="str">
        <f t="shared" si="0"/>
        <v>Mi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46415</v>
      </c>
      <c r="B37" s="24" t="str">
        <f t="shared" si="0"/>
        <v>Do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46416</v>
      </c>
      <c r="B38" s="24" t="str">
        <f t="shared" si="0"/>
        <v>Fr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46417</v>
      </c>
      <c r="B39" s="24" t="str">
        <f t="shared" si="0"/>
        <v>Sa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46418</v>
      </c>
      <c r="B40" s="24" t="str">
        <f t="shared" si="0"/>
        <v>So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3" priority="1" stopIfTrue="1">
      <formula>AND(ISNUMBER($A10),COUNTIF(Holidays,$A10)&gt;0)</formula>
    </cfRule>
    <cfRule type="expression" dxfId="22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200-000000000000}">
      <formula1>0</formula1>
      <formula2>0.999305556</formula2>
    </dataValidation>
    <dataValidation type="whole" allowBlank="1" showErrorMessage="1" sqref="E10:E40" xr:uid="{00000000-0002-0000-02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2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2</v>
      </c>
      <c r="J4" s="20" t="str">
        <f>IF(AND(ISNUMBER($I$4),$I$4&gt;=1,$I$4&lt;=12),CHOOSE($I$4,"Januar","Februar","März","April","Mai","Juni","Juli","August","September","Oktober","November","Dezember")&amp;" "&amp;$I$5,"")</f>
        <v>Februar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46419</v>
      </c>
      <c r="B10" s="24" t="str">
        <f t="shared" ref="B10:B40" si="0">IF(ISNUMBER(A10),CHOOSE(WEEKDAY(A10,2),"Mo","Di","Mi","Do","Fr","Sa","So"),"")</f>
        <v>Mo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46420</v>
      </c>
      <c r="B11" s="24" t="str">
        <f t="shared" si="0"/>
        <v>Di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46421</v>
      </c>
      <c r="B12" s="24" t="str">
        <f t="shared" si="0"/>
        <v>Mi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46422</v>
      </c>
      <c r="B13" s="24" t="str">
        <f t="shared" si="0"/>
        <v>Do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46423</v>
      </c>
      <c r="B14" s="24" t="str">
        <f t="shared" si="0"/>
        <v>Fr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46424</v>
      </c>
      <c r="B15" s="24" t="str">
        <f t="shared" si="0"/>
        <v>Sa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46425</v>
      </c>
      <c r="B16" s="24" t="str">
        <f t="shared" si="0"/>
        <v>So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46426</v>
      </c>
      <c r="B17" s="24" t="str">
        <f t="shared" si="0"/>
        <v>Mo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46427</v>
      </c>
      <c r="B18" s="24" t="str">
        <f t="shared" si="0"/>
        <v>Di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46428</v>
      </c>
      <c r="B19" s="24" t="str">
        <f t="shared" si="0"/>
        <v>Mi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46429</v>
      </c>
      <c r="B20" s="24" t="str">
        <f t="shared" si="0"/>
        <v>Do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46430</v>
      </c>
      <c r="B21" s="24" t="str">
        <f t="shared" si="0"/>
        <v>Fr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46431</v>
      </c>
      <c r="B22" s="24" t="str">
        <f t="shared" si="0"/>
        <v>Sa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46432</v>
      </c>
      <c r="B23" s="24" t="str">
        <f t="shared" si="0"/>
        <v>So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46433</v>
      </c>
      <c r="B24" s="24" t="str">
        <f t="shared" si="0"/>
        <v>Mo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46434</v>
      </c>
      <c r="B25" s="24" t="str">
        <f t="shared" si="0"/>
        <v>Di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46435</v>
      </c>
      <c r="B26" s="24" t="str">
        <f t="shared" si="0"/>
        <v>Mi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46436</v>
      </c>
      <c r="B27" s="24" t="str">
        <f t="shared" si="0"/>
        <v>Do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46437</v>
      </c>
      <c r="B28" s="24" t="str">
        <f t="shared" si="0"/>
        <v>Fr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46438</v>
      </c>
      <c r="B29" s="24" t="str">
        <f t="shared" si="0"/>
        <v>Sa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46439</v>
      </c>
      <c r="B30" s="24" t="str">
        <f t="shared" si="0"/>
        <v>So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46440</v>
      </c>
      <c r="B31" s="24" t="str">
        <f t="shared" si="0"/>
        <v>Mo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46441</v>
      </c>
      <c r="B32" s="24" t="str">
        <f t="shared" si="0"/>
        <v>Di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46442</v>
      </c>
      <c r="B33" s="24" t="str">
        <f t="shared" si="0"/>
        <v>Mi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46443</v>
      </c>
      <c r="B34" s="24" t="str">
        <f t="shared" si="0"/>
        <v>Do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46444</v>
      </c>
      <c r="B35" s="24" t="str">
        <f t="shared" si="0"/>
        <v>Fr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46445</v>
      </c>
      <c r="B36" s="24" t="str">
        <f t="shared" si="0"/>
        <v>Sa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46446</v>
      </c>
      <c r="B37" s="24" t="str">
        <f t="shared" si="0"/>
        <v>So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 t="str">
        <f>IF(29&lt;=DAY(DATE($I$5,$I$4+1,0)),DATE($I$5,$I$4,29),"")</f>
        <v/>
      </c>
      <c r="B38" s="24" t="str">
        <f t="shared" si="0"/>
        <v/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 t="str">
        <f>IF(30&lt;=DAY(DATE($I$5,$I$4+1,0)),DATE($I$5,$I$4,30),"")</f>
        <v/>
      </c>
      <c r="B39" s="24" t="str">
        <f t="shared" si="0"/>
        <v/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1" priority="1" stopIfTrue="1">
      <formula>AND(ISNUMBER($A10),COUNTIF(Holidays,$A10)&gt;0)</formula>
    </cfRule>
    <cfRule type="expression" dxfId="20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300-000000000000}">
      <formula1>0</formula1>
      <formula2>0.999305556</formula2>
    </dataValidation>
    <dataValidation type="whole" allowBlank="1" showErrorMessage="1" sqref="E10:E40" xr:uid="{00000000-0002-0000-03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3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3</v>
      </c>
      <c r="J4" s="20" t="str">
        <f>IF(AND(ISNUMBER($I$4),$I$4&gt;=1,$I$4&lt;=12),CHOOSE($I$4,"Januar","Februar","März","April","Mai","Juni","Juli","August","September","Oktober","November","Dezember")&amp;" "&amp;$I$5,"")</f>
        <v>März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46447</v>
      </c>
      <c r="B10" s="24" t="str">
        <f t="shared" ref="B10:B40" si="0">IF(ISNUMBER(A10),CHOOSE(WEEKDAY(A10,2),"Mo","Di","Mi","Do","Fr","Sa","So"),"")</f>
        <v>Mo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46448</v>
      </c>
      <c r="B11" s="24" t="str">
        <f t="shared" si="0"/>
        <v>Di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46449</v>
      </c>
      <c r="B12" s="24" t="str">
        <f t="shared" si="0"/>
        <v>Mi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46450</v>
      </c>
      <c r="B13" s="24" t="str">
        <f t="shared" si="0"/>
        <v>Do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46451</v>
      </c>
      <c r="B14" s="24" t="str">
        <f t="shared" si="0"/>
        <v>Fr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46452</v>
      </c>
      <c r="B15" s="24" t="str">
        <f t="shared" si="0"/>
        <v>Sa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46453</v>
      </c>
      <c r="B16" s="24" t="str">
        <f t="shared" si="0"/>
        <v>So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46454</v>
      </c>
      <c r="B17" s="24" t="str">
        <f t="shared" si="0"/>
        <v>Mo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46455</v>
      </c>
      <c r="B18" s="24" t="str">
        <f t="shared" si="0"/>
        <v>Di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46456</v>
      </c>
      <c r="B19" s="24" t="str">
        <f t="shared" si="0"/>
        <v>Mi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46457</v>
      </c>
      <c r="B20" s="24" t="str">
        <f t="shared" si="0"/>
        <v>Do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46458</v>
      </c>
      <c r="B21" s="24" t="str">
        <f t="shared" si="0"/>
        <v>Fr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46459</v>
      </c>
      <c r="B22" s="24" t="str">
        <f t="shared" si="0"/>
        <v>Sa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46460</v>
      </c>
      <c r="B23" s="24" t="str">
        <f t="shared" si="0"/>
        <v>So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46461</v>
      </c>
      <c r="B24" s="24" t="str">
        <f t="shared" si="0"/>
        <v>Mo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46462</v>
      </c>
      <c r="B25" s="24" t="str">
        <f t="shared" si="0"/>
        <v>Di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46463</v>
      </c>
      <c r="B26" s="24" t="str">
        <f t="shared" si="0"/>
        <v>Mi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46464</v>
      </c>
      <c r="B27" s="24" t="str">
        <f t="shared" si="0"/>
        <v>Do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46465</v>
      </c>
      <c r="B28" s="24" t="str">
        <f t="shared" si="0"/>
        <v>Fr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46466</v>
      </c>
      <c r="B29" s="24" t="str">
        <f t="shared" si="0"/>
        <v>Sa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46467</v>
      </c>
      <c r="B30" s="24" t="str">
        <f t="shared" si="0"/>
        <v>So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46468</v>
      </c>
      <c r="B31" s="24" t="str">
        <f t="shared" si="0"/>
        <v>Mo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46469</v>
      </c>
      <c r="B32" s="24" t="str">
        <f t="shared" si="0"/>
        <v>Di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46470</v>
      </c>
      <c r="B33" s="24" t="str">
        <f t="shared" si="0"/>
        <v>Mi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46471</v>
      </c>
      <c r="B34" s="24" t="str">
        <f t="shared" si="0"/>
        <v>Do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46472</v>
      </c>
      <c r="B35" s="24" t="str">
        <f t="shared" si="0"/>
        <v>Fr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46473</v>
      </c>
      <c r="B36" s="24" t="str">
        <f t="shared" si="0"/>
        <v>Sa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46474</v>
      </c>
      <c r="B37" s="24" t="str">
        <f t="shared" si="0"/>
        <v>So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46475</v>
      </c>
      <c r="B38" s="24" t="str">
        <f t="shared" si="0"/>
        <v>Mo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46476</v>
      </c>
      <c r="B39" s="24" t="str">
        <f t="shared" si="0"/>
        <v>Di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46477</v>
      </c>
      <c r="B40" s="24" t="str">
        <f t="shared" si="0"/>
        <v>Mi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9" priority="1" stopIfTrue="1">
      <formula>AND(ISNUMBER($A10),COUNTIF(Holidays,$A10)&gt;0)</formula>
    </cfRule>
    <cfRule type="expression" dxfId="18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400-000000000000}">
      <formula1>0</formula1>
      <formula2>0.999305556</formula2>
    </dataValidation>
    <dataValidation type="whole" allowBlank="1" showErrorMessage="1" sqref="E10:E40" xr:uid="{00000000-0002-0000-04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4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4</v>
      </c>
      <c r="J4" s="20" t="str">
        <f>IF(AND(ISNUMBER($I$4),$I$4&gt;=1,$I$4&lt;=12),CHOOSE($I$4,"Januar","Februar","März","April","Mai","Juni","Juli","August","September","Oktober","November","Dezember")&amp;" "&amp;$I$5,"")</f>
        <v>April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46478</v>
      </c>
      <c r="B10" s="24" t="str">
        <f t="shared" ref="B10:B40" si="0">IF(ISNUMBER(A10),CHOOSE(WEEKDAY(A10,2),"Mo","Di","Mi","Do","Fr","Sa","So"),"")</f>
        <v>Do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46479</v>
      </c>
      <c r="B11" s="24" t="str">
        <f t="shared" si="0"/>
        <v>Fr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46480</v>
      </c>
      <c r="B12" s="24" t="str">
        <f t="shared" si="0"/>
        <v>Sa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46481</v>
      </c>
      <c r="B13" s="24" t="str">
        <f t="shared" si="0"/>
        <v>So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46482</v>
      </c>
      <c r="B14" s="24" t="str">
        <f t="shared" si="0"/>
        <v>Mo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46483</v>
      </c>
      <c r="B15" s="24" t="str">
        <f t="shared" si="0"/>
        <v>Di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46484</v>
      </c>
      <c r="B16" s="24" t="str">
        <f t="shared" si="0"/>
        <v>Mi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46485</v>
      </c>
      <c r="B17" s="24" t="str">
        <f t="shared" si="0"/>
        <v>Do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46486</v>
      </c>
      <c r="B18" s="24" t="str">
        <f t="shared" si="0"/>
        <v>Fr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46487</v>
      </c>
      <c r="B19" s="24" t="str">
        <f t="shared" si="0"/>
        <v>Sa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46488</v>
      </c>
      <c r="B20" s="24" t="str">
        <f t="shared" si="0"/>
        <v>So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46489</v>
      </c>
      <c r="B21" s="24" t="str">
        <f t="shared" si="0"/>
        <v>Mo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46490</v>
      </c>
      <c r="B22" s="24" t="str">
        <f t="shared" si="0"/>
        <v>Di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46491</v>
      </c>
      <c r="B23" s="24" t="str">
        <f t="shared" si="0"/>
        <v>Mi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46492</v>
      </c>
      <c r="B24" s="24" t="str">
        <f t="shared" si="0"/>
        <v>Do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46493</v>
      </c>
      <c r="B25" s="24" t="str">
        <f t="shared" si="0"/>
        <v>Fr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46494</v>
      </c>
      <c r="B26" s="24" t="str">
        <f t="shared" si="0"/>
        <v>Sa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46495</v>
      </c>
      <c r="B27" s="24" t="str">
        <f t="shared" si="0"/>
        <v>So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46496</v>
      </c>
      <c r="B28" s="24" t="str">
        <f t="shared" si="0"/>
        <v>Mo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46497</v>
      </c>
      <c r="B29" s="24" t="str">
        <f t="shared" si="0"/>
        <v>Di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46498</v>
      </c>
      <c r="B30" s="24" t="str">
        <f t="shared" si="0"/>
        <v>Mi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46499</v>
      </c>
      <c r="B31" s="24" t="str">
        <f t="shared" si="0"/>
        <v>Do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46500</v>
      </c>
      <c r="B32" s="24" t="str">
        <f t="shared" si="0"/>
        <v>Fr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46501</v>
      </c>
      <c r="B33" s="24" t="str">
        <f t="shared" si="0"/>
        <v>Sa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46502</v>
      </c>
      <c r="B34" s="24" t="str">
        <f t="shared" si="0"/>
        <v>So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46503</v>
      </c>
      <c r="B35" s="24" t="str">
        <f t="shared" si="0"/>
        <v>Mo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46504</v>
      </c>
      <c r="B36" s="24" t="str">
        <f t="shared" si="0"/>
        <v>Di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46505</v>
      </c>
      <c r="B37" s="24" t="str">
        <f t="shared" si="0"/>
        <v>Mi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46506</v>
      </c>
      <c r="B38" s="24" t="str">
        <f t="shared" si="0"/>
        <v>Do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46507</v>
      </c>
      <c r="B39" s="24" t="str">
        <f t="shared" si="0"/>
        <v>Fr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7" priority="1" stopIfTrue="1">
      <formula>AND(ISNUMBER($A10),COUNTIF(Holidays,$A10)&gt;0)</formula>
    </cfRule>
    <cfRule type="expression" dxfId="16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500-000000000000}">
      <formula1>0</formula1>
      <formula2>0.999305556</formula2>
    </dataValidation>
    <dataValidation type="whole" allowBlank="1" showErrorMessage="1" sqref="E10:E40" xr:uid="{00000000-0002-0000-05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5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5</v>
      </c>
      <c r="J4" s="20" t="str">
        <f>IF(AND(ISNUMBER($I$4),$I$4&gt;=1,$I$4&lt;=12),CHOOSE($I$4,"Januar","Februar","März","April","Mai","Juni","Juli","August","September","Oktober","November","Dezember")&amp;" "&amp;$I$5,"")</f>
        <v>Mai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46508</v>
      </c>
      <c r="B10" s="24" t="str">
        <f t="shared" ref="B10:B40" si="0">IF(ISNUMBER(A10),CHOOSE(WEEKDAY(A10,2),"Mo","Di","Mi","Do","Fr","Sa","So"),"")</f>
        <v>Sa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46509</v>
      </c>
      <c r="B11" s="24" t="str">
        <f t="shared" si="0"/>
        <v>So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46510</v>
      </c>
      <c r="B12" s="24" t="str">
        <f t="shared" si="0"/>
        <v>Mo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46511</v>
      </c>
      <c r="B13" s="24" t="str">
        <f t="shared" si="0"/>
        <v>Di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46512</v>
      </c>
      <c r="B14" s="24" t="str">
        <f t="shared" si="0"/>
        <v>Mi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46513</v>
      </c>
      <c r="B15" s="24" t="str">
        <f t="shared" si="0"/>
        <v>Do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46514</v>
      </c>
      <c r="B16" s="24" t="str">
        <f t="shared" si="0"/>
        <v>Fr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46515</v>
      </c>
      <c r="B17" s="24" t="str">
        <f t="shared" si="0"/>
        <v>Sa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46516</v>
      </c>
      <c r="B18" s="24" t="str">
        <f t="shared" si="0"/>
        <v>So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46517</v>
      </c>
      <c r="B19" s="24" t="str">
        <f t="shared" si="0"/>
        <v>Mo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46518</v>
      </c>
      <c r="B20" s="24" t="str">
        <f t="shared" si="0"/>
        <v>Di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46519</v>
      </c>
      <c r="B21" s="24" t="str">
        <f t="shared" si="0"/>
        <v>Mi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46520</v>
      </c>
      <c r="B22" s="24" t="str">
        <f t="shared" si="0"/>
        <v>Do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46521</v>
      </c>
      <c r="B23" s="24" t="str">
        <f t="shared" si="0"/>
        <v>Fr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46522</v>
      </c>
      <c r="B24" s="24" t="str">
        <f t="shared" si="0"/>
        <v>Sa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46523</v>
      </c>
      <c r="B25" s="24" t="str">
        <f t="shared" si="0"/>
        <v>So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46524</v>
      </c>
      <c r="B26" s="24" t="str">
        <f t="shared" si="0"/>
        <v>Mo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46525</v>
      </c>
      <c r="B27" s="24" t="str">
        <f t="shared" si="0"/>
        <v>Di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46526</v>
      </c>
      <c r="B28" s="24" t="str">
        <f t="shared" si="0"/>
        <v>Mi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46527</v>
      </c>
      <c r="B29" s="24" t="str">
        <f t="shared" si="0"/>
        <v>Do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46528</v>
      </c>
      <c r="B30" s="24" t="str">
        <f t="shared" si="0"/>
        <v>Fr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46529</v>
      </c>
      <c r="B31" s="24" t="str">
        <f t="shared" si="0"/>
        <v>Sa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46530</v>
      </c>
      <c r="B32" s="24" t="str">
        <f t="shared" si="0"/>
        <v>So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46531</v>
      </c>
      <c r="B33" s="24" t="str">
        <f t="shared" si="0"/>
        <v>Mo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46532</v>
      </c>
      <c r="B34" s="24" t="str">
        <f t="shared" si="0"/>
        <v>Di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46533</v>
      </c>
      <c r="B35" s="24" t="str">
        <f t="shared" si="0"/>
        <v>Mi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46534</v>
      </c>
      <c r="B36" s="24" t="str">
        <f t="shared" si="0"/>
        <v>Do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46535</v>
      </c>
      <c r="B37" s="24" t="str">
        <f t="shared" si="0"/>
        <v>Fr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46536</v>
      </c>
      <c r="B38" s="24" t="str">
        <f t="shared" si="0"/>
        <v>Sa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46537</v>
      </c>
      <c r="B39" s="24" t="str">
        <f t="shared" si="0"/>
        <v>So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46538</v>
      </c>
      <c r="B40" s="24" t="str">
        <f t="shared" si="0"/>
        <v>Mo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5" priority="1" stopIfTrue="1">
      <formula>AND(ISNUMBER($A10),COUNTIF(Holidays,$A10)&gt;0)</formula>
    </cfRule>
    <cfRule type="expression" dxfId="14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600-000000000000}">
      <formula1>0</formula1>
      <formula2>0.999305556</formula2>
    </dataValidation>
    <dataValidation type="whole" allowBlank="1" showErrorMessage="1" sqref="E10:E40" xr:uid="{00000000-0002-0000-06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6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6</v>
      </c>
      <c r="J4" s="20" t="str">
        <f>IF(AND(ISNUMBER($I$4),$I$4&gt;=1,$I$4&lt;=12),CHOOSE($I$4,"Januar","Februar","März","April","Mai","Juni","Juli","August","September","Oktober","November","Dezember")&amp;" "&amp;$I$5,"")</f>
        <v>Juni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46539</v>
      </c>
      <c r="B10" s="24" t="str">
        <f t="shared" ref="B10:B40" si="0">IF(ISNUMBER(A10),CHOOSE(WEEKDAY(A10,2),"Mo","Di","Mi","Do","Fr","Sa","So"),"")</f>
        <v>Di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46540</v>
      </c>
      <c r="B11" s="24" t="str">
        <f t="shared" si="0"/>
        <v>Mi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46541</v>
      </c>
      <c r="B12" s="24" t="str">
        <f t="shared" si="0"/>
        <v>Do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46542</v>
      </c>
      <c r="B13" s="24" t="str">
        <f t="shared" si="0"/>
        <v>Fr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46543</v>
      </c>
      <c r="B14" s="24" t="str">
        <f t="shared" si="0"/>
        <v>Sa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46544</v>
      </c>
      <c r="B15" s="24" t="str">
        <f t="shared" si="0"/>
        <v>So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46545</v>
      </c>
      <c r="B16" s="24" t="str">
        <f t="shared" si="0"/>
        <v>Mo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46546</v>
      </c>
      <c r="B17" s="24" t="str">
        <f t="shared" si="0"/>
        <v>Di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46547</v>
      </c>
      <c r="B18" s="24" t="str">
        <f t="shared" si="0"/>
        <v>Mi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46548</v>
      </c>
      <c r="B19" s="24" t="str">
        <f t="shared" si="0"/>
        <v>Do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46549</v>
      </c>
      <c r="B20" s="24" t="str">
        <f t="shared" si="0"/>
        <v>Fr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46550</v>
      </c>
      <c r="B21" s="24" t="str">
        <f t="shared" si="0"/>
        <v>Sa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46551</v>
      </c>
      <c r="B22" s="24" t="str">
        <f t="shared" si="0"/>
        <v>So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46552</v>
      </c>
      <c r="B23" s="24" t="str">
        <f t="shared" si="0"/>
        <v>Mo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46553</v>
      </c>
      <c r="B24" s="24" t="str">
        <f t="shared" si="0"/>
        <v>Di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46554</v>
      </c>
      <c r="B25" s="24" t="str">
        <f t="shared" si="0"/>
        <v>Mi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46555</v>
      </c>
      <c r="B26" s="24" t="str">
        <f t="shared" si="0"/>
        <v>Do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46556</v>
      </c>
      <c r="B27" s="24" t="str">
        <f t="shared" si="0"/>
        <v>Fr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46557</v>
      </c>
      <c r="B28" s="24" t="str">
        <f t="shared" si="0"/>
        <v>Sa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46558</v>
      </c>
      <c r="B29" s="24" t="str">
        <f t="shared" si="0"/>
        <v>So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46559</v>
      </c>
      <c r="B30" s="24" t="str">
        <f t="shared" si="0"/>
        <v>Mo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46560</v>
      </c>
      <c r="B31" s="24" t="str">
        <f t="shared" si="0"/>
        <v>Di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46561</v>
      </c>
      <c r="B32" s="24" t="str">
        <f t="shared" si="0"/>
        <v>Mi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46562</v>
      </c>
      <c r="B33" s="24" t="str">
        <f t="shared" si="0"/>
        <v>Do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46563</v>
      </c>
      <c r="B34" s="24" t="str">
        <f t="shared" si="0"/>
        <v>Fr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46564</v>
      </c>
      <c r="B35" s="24" t="str">
        <f t="shared" si="0"/>
        <v>Sa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46565</v>
      </c>
      <c r="B36" s="24" t="str">
        <f t="shared" si="0"/>
        <v>So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46566</v>
      </c>
      <c r="B37" s="24" t="str">
        <f t="shared" si="0"/>
        <v>Mo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46567</v>
      </c>
      <c r="B38" s="24" t="str">
        <f t="shared" si="0"/>
        <v>Di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46568</v>
      </c>
      <c r="B39" s="24" t="str">
        <f t="shared" si="0"/>
        <v>Mi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3" priority="1" stopIfTrue="1">
      <formula>AND(ISNUMBER($A10),COUNTIF(Holidays,$A10)&gt;0)</formula>
    </cfRule>
    <cfRule type="expression" dxfId="12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700-000000000000}">
      <formula1>0</formula1>
      <formula2>0.999305556</formula2>
    </dataValidation>
    <dataValidation type="whole" allowBlank="1" showErrorMessage="1" sqref="E10:E40" xr:uid="{00000000-0002-0000-07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7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7</v>
      </c>
      <c r="J4" s="20" t="str">
        <f>IF(AND(ISNUMBER($I$4),$I$4&gt;=1,$I$4&lt;=12),CHOOSE($I$4,"Januar","Februar","März","April","Mai","Juni","Juli","August","September","Oktober","November","Dezember")&amp;" "&amp;$I$5,"")</f>
        <v>Juli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46569</v>
      </c>
      <c r="B10" s="24" t="str">
        <f t="shared" ref="B10:B40" si="0">IF(ISNUMBER(A10),CHOOSE(WEEKDAY(A10,2),"Mo","Di","Mi","Do","Fr","Sa","So"),"")</f>
        <v>Do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46570</v>
      </c>
      <c r="B11" s="24" t="str">
        <f t="shared" si="0"/>
        <v>Fr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46571</v>
      </c>
      <c r="B12" s="24" t="str">
        <f t="shared" si="0"/>
        <v>Sa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46572</v>
      </c>
      <c r="B13" s="24" t="str">
        <f t="shared" si="0"/>
        <v>So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46573</v>
      </c>
      <c r="B14" s="24" t="str">
        <f t="shared" si="0"/>
        <v>Mo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46574</v>
      </c>
      <c r="B15" s="24" t="str">
        <f t="shared" si="0"/>
        <v>Di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46575</v>
      </c>
      <c r="B16" s="24" t="str">
        <f t="shared" si="0"/>
        <v>Mi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46576</v>
      </c>
      <c r="B17" s="24" t="str">
        <f t="shared" si="0"/>
        <v>Do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46577</v>
      </c>
      <c r="B18" s="24" t="str">
        <f t="shared" si="0"/>
        <v>Fr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46578</v>
      </c>
      <c r="B19" s="24" t="str">
        <f t="shared" si="0"/>
        <v>Sa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46579</v>
      </c>
      <c r="B20" s="24" t="str">
        <f t="shared" si="0"/>
        <v>So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46580</v>
      </c>
      <c r="B21" s="24" t="str">
        <f t="shared" si="0"/>
        <v>Mo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46581</v>
      </c>
      <c r="B22" s="24" t="str">
        <f t="shared" si="0"/>
        <v>Di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46582</v>
      </c>
      <c r="B23" s="24" t="str">
        <f t="shared" si="0"/>
        <v>Mi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46583</v>
      </c>
      <c r="B24" s="24" t="str">
        <f t="shared" si="0"/>
        <v>Do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46584</v>
      </c>
      <c r="B25" s="24" t="str">
        <f t="shared" si="0"/>
        <v>Fr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46585</v>
      </c>
      <c r="B26" s="24" t="str">
        <f t="shared" si="0"/>
        <v>Sa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46586</v>
      </c>
      <c r="B27" s="24" t="str">
        <f t="shared" si="0"/>
        <v>So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46587</v>
      </c>
      <c r="B28" s="24" t="str">
        <f t="shared" si="0"/>
        <v>Mo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46588</v>
      </c>
      <c r="B29" s="24" t="str">
        <f t="shared" si="0"/>
        <v>Di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46589</v>
      </c>
      <c r="B30" s="24" t="str">
        <f t="shared" si="0"/>
        <v>Mi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46590</v>
      </c>
      <c r="B31" s="24" t="str">
        <f t="shared" si="0"/>
        <v>Do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46591</v>
      </c>
      <c r="B32" s="24" t="str">
        <f t="shared" si="0"/>
        <v>Fr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46592</v>
      </c>
      <c r="B33" s="24" t="str">
        <f t="shared" si="0"/>
        <v>Sa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46593</v>
      </c>
      <c r="B34" s="24" t="str">
        <f t="shared" si="0"/>
        <v>So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46594</v>
      </c>
      <c r="B35" s="24" t="str">
        <f t="shared" si="0"/>
        <v>Mo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46595</v>
      </c>
      <c r="B36" s="24" t="str">
        <f t="shared" si="0"/>
        <v>Di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46596</v>
      </c>
      <c r="B37" s="24" t="str">
        <f t="shared" si="0"/>
        <v>Mi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46597</v>
      </c>
      <c r="B38" s="24" t="str">
        <f t="shared" si="0"/>
        <v>Do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46598</v>
      </c>
      <c r="B39" s="24" t="str">
        <f t="shared" si="0"/>
        <v>Fr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46599</v>
      </c>
      <c r="B40" s="24" t="str">
        <f t="shared" si="0"/>
        <v>Sa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1" priority="1" stopIfTrue="1">
      <formula>AND(ISNUMBER($A10),COUNTIF(Holidays,$A10)&gt;0)</formula>
    </cfRule>
    <cfRule type="expression" dxfId="10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800-000000000000}">
      <formula1>0</formula1>
      <formula2>0.999305556</formula2>
    </dataValidation>
    <dataValidation type="whole" allowBlank="1" showErrorMessage="1" sqref="E10:E40" xr:uid="{00000000-0002-0000-08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8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8</v>
      </c>
      <c r="J4" s="20" t="str">
        <f>IF(AND(ISNUMBER($I$4),$I$4&gt;=1,$I$4&lt;=12),CHOOSE($I$4,"Januar","Februar","März","April","Mai","Juni","Juli","August","September","Oktober","November","Dezember")&amp;" "&amp;$I$5,"")</f>
        <v>August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46600</v>
      </c>
      <c r="B10" s="24" t="str">
        <f t="shared" ref="B10:B40" si="0">IF(ISNUMBER(A10),CHOOSE(WEEKDAY(A10,2),"Mo","Di","Mi","Do","Fr","Sa","So"),"")</f>
        <v>So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46601</v>
      </c>
      <c r="B11" s="24" t="str">
        <f t="shared" si="0"/>
        <v>Mo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46602</v>
      </c>
      <c r="B12" s="24" t="str">
        <f t="shared" si="0"/>
        <v>Di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46603</v>
      </c>
      <c r="B13" s="24" t="str">
        <f t="shared" si="0"/>
        <v>Mi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46604</v>
      </c>
      <c r="B14" s="24" t="str">
        <f t="shared" si="0"/>
        <v>Do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46605</v>
      </c>
      <c r="B15" s="24" t="str">
        <f t="shared" si="0"/>
        <v>Fr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46606</v>
      </c>
      <c r="B16" s="24" t="str">
        <f t="shared" si="0"/>
        <v>Sa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46607</v>
      </c>
      <c r="B17" s="24" t="str">
        <f t="shared" si="0"/>
        <v>So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46608</v>
      </c>
      <c r="B18" s="24" t="str">
        <f t="shared" si="0"/>
        <v>Mo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46609</v>
      </c>
      <c r="B19" s="24" t="str">
        <f t="shared" si="0"/>
        <v>Di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46610</v>
      </c>
      <c r="B20" s="24" t="str">
        <f t="shared" si="0"/>
        <v>Mi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46611</v>
      </c>
      <c r="B21" s="24" t="str">
        <f t="shared" si="0"/>
        <v>Do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46612</v>
      </c>
      <c r="B22" s="24" t="str">
        <f t="shared" si="0"/>
        <v>Fr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46613</v>
      </c>
      <c r="B23" s="24" t="str">
        <f t="shared" si="0"/>
        <v>Sa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46614</v>
      </c>
      <c r="B24" s="24" t="str">
        <f t="shared" si="0"/>
        <v>So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46615</v>
      </c>
      <c r="B25" s="24" t="str">
        <f t="shared" si="0"/>
        <v>Mo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46616</v>
      </c>
      <c r="B26" s="24" t="str">
        <f t="shared" si="0"/>
        <v>Di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46617</v>
      </c>
      <c r="B27" s="24" t="str">
        <f t="shared" si="0"/>
        <v>Mi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46618</v>
      </c>
      <c r="B28" s="24" t="str">
        <f t="shared" si="0"/>
        <v>Do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46619</v>
      </c>
      <c r="B29" s="24" t="str">
        <f t="shared" si="0"/>
        <v>Fr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46620</v>
      </c>
      <c r="B30" s="24" t="str">
        <f t="shared" si="0"/>
        <v>Sa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46621</v>
      </c>
      <c r="B31" s="24" t="str">
        <f t="shared" si="0"/>
        <v>So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46622</v>
      </c>
      <c r="B32" s="24" t="str">
        <f t="shared" si="0"/>
        <v>Mo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46623</v>
      </c>
      <c r="B33" s="24" t="str">
        <f t="shared" si="0"/>
        <v>Di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46624</v>
      </c>
      <c r="B34" s="24" t="str">
        <f t="shared" si="0"/>
        <v>Mi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46625</v>
      </c>
      <c r="B35" s="24" t="str">
        <f t="shared" si="0"/>
        <v>Do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46626</v>
      </c>
      <c r="B36" s="24" t="str">
        <f t="shared" si="0"/>
        <v>Fr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46627</v>
      </c>
      <c r="B37" s="24" t="str">
        <f t="shared" si="0"/>
        <v>Sa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46628</v>
      </c>
      <c r="B38" s="24" t="str">
        <f t="shared" si="0"/>
        <v>So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46629</v>
      </c>
      <c r="B39" s="24" t="str">
        <f t="shared" si="0"/>
        <v>Mo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46630</v>
      </c>
      <c r="B40" s="24" t="str">
        <f t="shared" si="0"/>
        <v>Di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9" priority="1" stopIfTrue="1">
      <formula>AND(ISNUMBER($A10),COUNTIF(Holidays,$A10)&gt;0)</formula>
    </cfRule>
    <cfRule type="expression" dxfId="8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900-000000000000}">
      <formula1>0</formula1>
      <formula2>0.999305556</formula2>
    </dataValidation>
    <dataValidation type="whole" allowBlank="1" showErrorMessage="1" sqref="E10:E40" xr:uid="{00000000-0002-0000-09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9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9</v>
      </c>
      <c r="J4" s="20" t="str">
        <f>IF(AND(ISNUMBER($I$4),$I$4&gt;=1,$I$4&lt;=12),CHOOSE($I$4,"Januar","Februar","März","April","Mai","Juni","Juli","August","September","Oktober","November","Dezember")&amp;" "&amp;$I$5,"")</f>
        <v>September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46631</v>
      </c>
      <c r="B10" s="24" t="str">
        <f t="shared" ref="B10:B40" si="0">IF(ISNUMBER(A10),CHOOSE(WEEKDAY(A10,2),"Mo","Di","Mi","Do","Fr","Sa","So"),"")</f>
        <v>Mi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46632</v>
      </c>
      <c r="B11" s="24" t="str">
        <f t="shared" si="0"/>
        <v>Do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46633</v>
      </c>
      <c r="B12" s="24" t="str">
        <f t="shared" si="0"/>
        <v>Fr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46634</v>
      </c>
      <c r="B13" s="24" t="str">
        <f t="shared" si="0"/>
        <v>Sa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46635</v>
      </c>
      <c r="B14" s="24" t="str">
        <f t="shared" si="0"/>
        <v>So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46636</v>
      </c>
      <c r="B15" s="24" t="str">
        <f t="shared" si="0"/>
        <v>Mo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46637</v>
      </c>
      <c r="B16" s="24" t="str">
        <f t="shared" si="0"/>
        <v>Di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46638</v>
      </c>
      <c r="B17" s="24" t="str">
        <f t="shared" si="0"/>
        <v>Mi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46639</v>
      </c>
      <c r="B18" s="24" t="str">
        <f t="shared" si="0"/>
        <v>Do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46640</v>
      </c>
      <c r="B19" s="24" t="str">
        <f t="shared" si="0"/>
        <v>Fr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46641</v>
      </c>
      <c r="B20" s="24" t="str">
        <f t="shared" si="0"/>
        <v>Sa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46642</v>
      </c>
      <c r="B21" s="24" t="str">
        <f t="shared" si="0"/>
        <v>So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46643</v>
      </c>
      <c r="B22" s="24" t="str">
        <f t="shared" si="0"/>
        <v>Mo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46644</v>
      </c>
      <c r="B23" s="24" t="str">
        <f t="shared" si="0"/>
        <v>Di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46645</v>
      </c>
      <c r="B24" s="24" t="str">
        <f t="shared" si="0"/>
        <v>Mi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46646</v>
      </c>
      <c r="B25" s="24" t="str">
        <f t="shared" si="0"/>
        <v>Do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46647</v>
      </c>
      <c r="B26" s="24" t="str">
        <f t="shared" si="0"/>
        <v>Fr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46648</v>
      </c>
      <c r="B27" s="24" t="str">
        <f t="shared" si="0"/>
        <v>Sa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46649</v>
      </c>
      <c r="B28" s="24" t="str">
        <f t="shared" si="0"/>
        <v>So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46650</v>
      </c>
      <c r="B29" s="24" t="str">
        <f t="shared" si="0"/>
        <v>Mo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46651</v>
      </c>
      <c r="B30" s="24" t="str">
        <f t="shared" si="0"/>
        <v>Di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46652</v>
      </c>
      <c r="B31" s="24" t="str">
        <f t="shared" si="0"/>
        <v>Mi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46653</v>
      </c>
      <c r="B32" s="24" t="str">
        <f t="shared" si="0"/>
        <v>Do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46654</v>
      </c>
      <c r="B33" s="24" t="str">
        <f t="shared" si="0"/>
        <v>Fr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46655</v>
      </c>
      <c r="B34" s="24" t="str">
        <f t="shared" si="0"/>
        <v>Sa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46656</v>
      </c>
      <c r="B35" s="24" t="str">
        <f t="shared" si="0"/>
        <v>So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46657</v>
      </c>
      <c r="B36" s="24" t="str">
        <f t="shared" si="0"/>
        <v>Mo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46658</v>
      </c>
      <c r="B37" s="24" t="str">
        <f t="shared" si="0"/>
        <v>Di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46659</v>
      </c>
      <c r="B38" s="24" t="str">
        <f t="shared" si="0"/>
        <v>Mi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46660</v>
      </c>
      <c r="B39" s="24" t="str">
        <f t="shared" si="0"/>
        <v>Do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7" priority="1" stopIfTrue="1">
      <formula>AND(ISNUMBER($A10),COUNTIF(Holidays,$A10)&gt;0)</formula>
    </cfRule>
    <cfRule type="expression" dxfId="6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A00-000000000000}">
      <formula1>0</formula1>
      <formula2>0.999305556</formula2>
    </dataValidation>
    <dataValidation type="whole" allowBlank="1" showErrorMessage="1" sqref="E10:E40" xr:uid="{00000000-0002-0000-0A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A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10</v>
      </c>
      <c r="J4" s="20" t="str">
        <f>IF(AND(ISNUMBER($I$4),$I$4&gt;=1,$I$4&lt;=12),CHOOSE($I$4,"Januar","Februar","März","April","Mai","Juni","Juli","August","September","Oktober","November","Dezember")&amp;" "&amp;$I$5,"")</f>
        <v>Oktober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46661</v>
      </c>
      <c r="B10" s="24" t="str">
        <f t="shared" ref="B10:B40" si="0">IF(ISNUMBER(A10),CHOOSE(WEEKDAY(A10,2),"Mo","Di","Mi","Do","Fr","Sa","So"),"")</f>
        <v>Fr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46662</v>
      </c>
      <c r="B11" s="24" t="str">
        <f t="shared" si="0"/>
        <v>Sa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46663</v>
      </c>
      <c r="B12" s="24" t="str">
        <f t="shared" si="0"/>
        <v>So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46664</v>
      </c>
      <c r="B13" s="24" t="str">
        <f t="shared" si="0"/>
        <v>Mo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46665</v>
      </c>
      <c r="B14" s="24" t="str">
        <f t="shared" si="0"/>
        <v>Di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46666</v>
      </c>
      <c r="B15" s="24" t="str">
        <f t="shared" si="0"/>
        <v>Mi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46667</v>
      </c>
      <c r="B16" s="24" t="str">
        <f t="shared" si="0"/>
        <v>Do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46668</v>
      </c>
      <c r="B17" s="24" t="str">
        <f t="shared" si="0"/>
        <v>Fr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46669</v>
      </c>
      <c r="B18" s="24" t="str">
        <f t="shared" si="0"/>
        <v>Sa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46670</v>
      </c>
      <c r="B19" s="24" t="str">
        <f t="shared" si="0"/>
        <v>So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46671</v>
      </c>
      <c r="B20" s="24" t="str">
        <f t="shared" si="0"/>
        <v>Mo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46672</v>
      </c>
      <c r="B21" s="24" t="str">
        <f t="shared" si="0"/>
        <v>Di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46673</v>
      </c>
      <c r="B22" s="24" t="str">
        <f t="shared" si="0"/>
        <v>Mi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46674</v>
      </c>
      <c r="B23" s="24" t="str">
        <f t="shared" si="0"/>
        <v>Do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46675</v>
      </c>
      <c r="B24" s="24" t="str">
        <f t="shared" si="0"/>
        <v>Fr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46676</v>
      </c>
      <c r="B25" s="24" t="str">
        <f t="shared" si="0"/>
        <v>Sa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46677</v>
      </c>
      <c r="B26" s="24" t="str">
        <f t="shared" si="0"/>
        <v>So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46678</v>
      </c>
      <c r="B27" s="24" t="str">
        <f t="shared" si="0"/>
        <v>Mo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46679</v>
      </c>
      <c r="B28" s="24" t="str">
        <f t="shared" si="0"/>
        <v>Di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46680</v>
      </c>
      <c r="B29" s="24" t="str">
        <f t="shared" si="0"/>
        <v>Mi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46681</v>
      </c>
      <c r="B30" s="24" t="str">
        <f t="shared" si="0"/>
        <v>Do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46682</v>
      </c>
      <c r="B31" s="24" t="str">
        <f t="shared" si="0"/>
        <v>Fr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46683</v>
      </c>
      <c r="B32" s="24" t="str">
        <f t="shared" si="0"/>
        <v>Sa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46684</v>
      </c>
      <c r="B33" s="24" t="str">
        <f t="shared" si="0"/>
        <v>So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46685</v>
      </c>
      <c r="B34" s="24" t="str">
        <f t="shared" si="0"/>
        <v>Mo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46686</v>
      </c>
      <c r="B35" s="24" t="str">
        <f t="shared" si="0"/>
        <v>Di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46687</v>
      </c>
      <c r="B36" s="24" t="str">
        <f t="shared" si="0"/>
        <v>Mi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46688</v>
      </c>
      <c r="B37" s="24" t="str">
        <f t="shared" si="0"/>
        <v>Do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46689</v>
      </c>
      <c r="B38" s="24" t="str">
        <f t="shared" si="0"/>
        <v>Fr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46690</v>
      </c>
      <c r="B39" s="24" t="str">
        <f t="shared" si="0"/>
        <v>Sa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46691</v>
      </c>
      <c r="B40" s="24" t="str">
        <f t="shared" si="0"/>
        <v>So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5" priority="1" stopIfTrue="1">
      <formula>AND(ISNUMBER($A10),COUNTIF(Holidays,$A10)&gt;0)</formula>
    </cfRule>
    <cfRule type="expression" dxfId="4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B00-000000000000}">
      <formula1>0</formula1>
      <formula2>0.999305556</formula2>
    </dataValidation>
    <dataValidation type="whole" allowBlank="1" showErrorMessage="1" sqref="E10:E40" xr:uid="{00000000-0002-0000-0B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B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11</v>
      </c>
      <c r="J4" s="20" t="str">
        <f>IF(AND(ISNUMBER($I$4),$I$4&gt;=1,$I$4&lt;=12),CHOOSE($I$4,"Januar","Februar","März","April","Mai","Juni","Juli","August","September","Oktober","November","Dezember")&amp;" "&amp;$I$5,"")</f>
        <v>November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46692</v>
      </c>
      <c r="B10" s="24" t="str">
        <f t="shared" ref="B10:B40" si="0">IF(ISNUMBER(A10),CHOOSE(WEEKDAY(A10,2),"Mo","Di","Mi","Do","Fr","Sa","So"),"")</f>
        <v>Mo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46693</v>
      </c>
      <c r="B11" s="24" t="str">
        <f t="shared" si="0"/>
        <v>Di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46694</v>
      </c>
      <c r="B12" s="24" t="str">
        <f t="shared" si="0"/>
        <v>Mi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46695</v>
      </c>
      <c r="B13" s="24" t="str">
        <f t="shared" si="0"/>
        <v>Do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46696</v>
      </c>
      <c r="B14" s="24" t="str">
        <f t="shared" si="0"/>
        <v>Fr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46697</v>
      </c>
      <c r="B15" s="24" t="str">
        <f t="shared" si="0"/>
        <v>Sa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46698</v>
      </c>
      <c r="B16" s="24" t="str">
        <f t="shared" si="0"/>
        <v>So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46699</v>
      </c>
      <c r="B17" s="24" t="str">
        <f t="shared" si="0"/>
        <v>Mo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46700</v>
      </c>
      <c r="B18" s="24" t="str">
        <f t="shared" si="0"/>
        <v>Di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46701</v>
      </c>
      <c r="B19" s="24" t="str">
        <f t="shared" si="0"/>
        <v>Mi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46702</v>
      </c>
      <c r="B20" s="24" t="str">
        <f t="shared" si="0"/>
        <v>Do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46703</v>
      </c>
      <c r="B21" s="24" t="str">
        <f t="shared" si="0"/>
        <v>Fr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46704</v>
      </c>
      <c r="B22" s="24" t="str">
        <f t="shared" si="0"/>
        <v>Sa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46705</v>
      </c>
      <c r="B23" s="24" t="str">
        <f t="shared" si="0"/>
        <v>So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46706</v>
      </c>
      <c r="B24" s="24" t="str">
        <f t="shared" si="0"/>
        <v>Mo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46707</v>
      </c>
      <c r="B25" s="24" t="str">
        <f t="shared" si="0"/>
        <v>Di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46708</v>
      </c>
      <c r="B26" s="24" t="str">
        <f t="shared" si="0"/>
        <v>Mi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46709</v>
      </c>
      <c r="B27" s="24" t="str">
        <f t="shared" si="0"/>
        <v>Do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46710</v>
      </c>
      <c r="B28" s="24" t="str">
        <f t="shared" si="0"/>
        <v>Fr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46711</v>
      </c>
      <c r="B29" s="24" t="str">
        <f t="shared" si="0"/>
        <v>Sa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46712</v>
      </c>
      <c r="B30" s="24" t="str">
        <f t="shared" si="0"/>
        <v>So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46713</v>
      </c>
      <c r="B31" s="24" t="str">
        <f t="shared" si="0"/>
        <v>Mo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46714</v>
      </c>
      <c r="B32" s="24" t="str">
        <f t="shared" si="0"/>
        <v>Di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46715</v>
      </c>
      <c r="B33" s="24" t="str">
        <f t="shared" si="0"/>
        <v>Mi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46716</v>
      </c>
      <c r="B34" s="24" t="str">
        <f t="shared" si="0"/>
        <v>Do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46717</v>
      </c>
      <c r="B35" s="24" t="str">
        <f t="shared" si="0"/>
        <v>Fr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46718</v>
      </c>
      <c r="B36" s="24" t="str">
        <f t="shared" si="0"/>
        <v>Sa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46719</v>
      </c>
      <c r="B37" s="24" t="str">
        <f t="shared" si="0"/>
        <v>So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46720</v>
      </c>
      <c r="B38" s="24" t="str">
        <f t="shared" si="0"/>
        <v>Mo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46721</v>
      </c>
      <c r="B39" s="24" t="str">
        <f t="shared" si="0"/>
        <v>Di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C00-000000000000}">
      <formula1>0</formula1>
      <formula2>0.999305556</formula2>
    </dataValidation>
    <dataValidation type="whole" allowBlank="1" showErrorMessage="1" sqref="E10:E40" xr:uid="{00000000-0002-0000-0C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C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IF(Jahresübersicht!$C$5="","",Jahresübersicht!$C$5)</f>
        <v/>
      </c>
      <c r="D4" s="48"/>
      <c r="E4" s="48"/>
      <c r="F4" s="48"/>
      <c r="G4" s="34" t="s">
        <v>50</v>
      </c>
      <c r="H4" s="34"/>
      <c r="I4" s="13">
        <v>12</v>
      </c>
      <c r="J4" s="20" t="str">
        <f>IF(AND(ISNUMBER($I$4),$I$4&gt;=1,$I$4&lt;=12),CHOOSE($I$4,"Januar","Februar","März","April","Mai","Juni","Juli","August","September","Oktober","November","Dezember")&amp;" "&amp;$I$5,"")</f>
        <v>Dezember 2027</v>
      </c>
    </row>
    <row r="5" spans="1:10" ht="25.95" customHeight="1" x14ac:dyDescent="0.3">
      <c r="A5" s="34" t="s">
        <v>5</v>
      </c>
      <c r="B5" s="34"/>
      <c r="C5" s="48" t="str">
        <f>IF(Jahresübersicht!$C$6="","",Jahresübersicht!$C$6)</f>
        <v/>
      </c>
      <c r="D5" s="48"/>
      <c r="E5" s="48"/>
      <c r="F5" s="48"/>
      <c r="G5" s="34" t="s">
        <v>4</v>
      </c>
      <c r="H5" s="34"/>
      <c r="I5" s="13">
        <f>Jahresübersicht!$I$5</f>
        <v>2027</v>
      </c>
    </row>
    <row r="6" spans="1:10" ht="25.95" customHeight="1" x14ac:dyDescent="0.3">
      <c r="A6" s="34" t="s">
        <v>6</v>
      </c>
      <c r="B6" s="34"/>
      <c r="C6" s="21">
        <f>Jahresübersicht!$I$6</f>
        <v>8</v>
      </c>
      <c r="D6" s="39" t="s">
        <v>7</v>
      </c>
      <c r="E6" s="39"/>
      <c r="F6" s="39"/>
      <c r="G6" s="34" t="s">
        <v>8</v>
      </c>
      <c r="H6" s="34"/>
      <c r="I6" s="14" t="str">
        <f>IF(Jahresübersicht!$C$7="","",Jahresübersicht!$C$7)</f>
        <v/>
      </c>
    </row>
    <row r="7" spans="1:10" ht="25.95" customHeight="1" x14ac:dyDescent="0.3">
      <c r="G7" s="34" t="s">
        <v>9</v>
      </c>
      <c r="H7" s="34"/>
      <c r="I7" s="22" t="str">
        <f>IF(Jahresübersicht!$I$7="","",Jahresübersicht!$I$7)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46722</v>
      </c>
      <c r="B10" s="24" t="str">
        <f t="shared" ref="B10:B40" si="0">IF(ISNUMBER(A10),CHOOSE(WEEKDAY(A10,2),"Mo","Di","Mi","Do","Fr","Sa","So"),"")</f>
        <v>Mi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46723</v>
      </c>
      <c r="B11" s="24" t="str">
        <f t="shared" si="0"/>
        <v>Do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46724</v>
      </c>
      <c r="B12" s="24" t="str">
        <f t="shared" si="0"/>
        <v>Fr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46725</v>
      </c>
      <c r="B13" s="24" t="str">
        <f t="shared" si="0"/>
        <v>Sa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46726</v>
      </c>
      <c r="B14" s="24" t="str">
        <f t="shared" si="0"/>
        <v>So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46727</v>
      </c>
      <c r="B15" s="24" t="str">
        <f t="shared" si="0"/>
        <v>Mo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46728</v>
      </c>
      <c r="B16" s="24" t="str">
        <f t="shared" si="0"/>
        <v>Di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46729</v>
      </c>
      <c r="B17" s="24" t="str">
        <f t="shared" si="0"/>
        <v>Mi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46730</v>
      </c>
      <c r="B18" s="24" t="str">
        <f t="shared" si="0"/>
        <v>Do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46731</v>
      </c>
      <c r="B19" s="24" t="str">
        <f t="shared" si="0"/>
        <v>Fr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46732</v>
      </c>
      <c r="B20" s="24" t="str">
        <f t="shared" si="0"/>
        <v>Sa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46733</v>
      </c>
      <c r="B21" s="24" t="str">
        <f t="shared" si="0"/>
        <v>So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46734</v>
      </c>
      <c r="B22" s="24" t="str">
        <f t="shared" si="0"/>
        <v>Mo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46735</v>
      </c>
      <c r="B23" s="24" t="str">
        <f t="shared" si="0"/>
        <v>Di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46736</v>
      </c>
      <c r="B24" s="24" t="str">
        <f t="shared" si="0"/>
        <v>Mi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46737</v>
      </c>
      <c r="B25" s="24" t="str">
        <f t="shared" si="0"/>
        <v>Do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46738</v>
      </c>
      <c r="B26" s="24" t="str">
        <f t="shared" si="0"/>
        <v>Fr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46739</v>
      </c>
      <c r="B27" s="24" t="str">
        <f t="shared" si="0"/>
        <v>Sa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46740</v>
      </c>
      <c r="B28" s="24" t="str">
        <f t="shared" si="0"/>
        <v>So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46741</v>
      </c>
      <c r="B29" s="24" t="str">
        <f t="shared" si="0"/>
        <v>Mo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46742</v>
      </c>
      <c r="B30" s="24" t="str">
        <f t="shared" si="0"/>
        <v>Di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46743</v>
      </c>
      <c r="B31" s="24" t="str">
        <f t="shared" si="0"/>
        <v>Mi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46744</v>
      </c>
      <c r="B32" s="24" t="str">
        <f t="shared" si="0"/>
        <v>Do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46745</v>
      </c>
      <c r="B33" s="24" t="str">
        <f t="shared" si="0"/>
        <v>Fr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46746</v>
      </c>
      <c r="B34" s="24" t="str">
        <f t="shared" si="0"/>
        <v>Sa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46747</v>
      </c>
      <c r="B35" s="24" t="str">
        <f t="shared" si="0"/>
        <v>So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46748</v>
      </c>
      <c r="B36" s="24" t="str">
        <f t="shared" si="0"/>
        <v>Mo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46749</v>
      </c>
      <c r="B37" s="24" t="str">
        <f t="shared" si="0"/>
        <v>Di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46750</v>
      </c>
      <c r="B38" s="24" t="str">
        <f t="shared" si="0"/>
        <v>Mi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46751</v>
      </c>
      <c r="B39" s="24" t="str">
        <f t="shared" si="0"/>
        <v>Do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46752</v>
      </c>
      <c r="B40" s="24" t="str">
        <f t="shared" si="0"/>
        <v>Fr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U · Urlaub</v>
      </c>
      <c r="B48" s="30" t="str">
        <f>INDEX(AbsenceCodes,2)&amp;" · "&amp;INDEX(AbsenceNames,2)</f>
        <v>SU · Sonderurlaub</v>
      </c>
      <c r="C48" s="30" t="str">
        <f>INDEX(AbsenceCodes,3)&amp;" · "&amp;INDEX(AbsenceNames,3)</f>
        <v>K · Krankheit</v>
      </c>
      <c r="D48" s="30" t="str">
        <f>INDEX(AbsenceCodes,4)&amp;" · "&amp;INDEX(AbsenceNames,4)</f>
        <v>ZA · Zeitausgleich</v>
      </c>
      <c r="E48" s="30" t="str">
        <f>INDEX(AbsenceCodes,5)&amp;" · "&amp;INDEX(AbsenceNames,5)</f>
        <v>UF · Arbeitsunfall</v>
      </c>
      <c r="F48" s="30" t="str">
        <f>INDEX(AbsenceCodes,6)&amp;" · "&amp;INDEX(AbsenceNames,6)</f>
        <v>EZ · Elternzeit</v>
      </c>
      <c r="G48" s="30" t="str">
        <f>INDEX(AbsenceCodes,7)&amp;" · "&amp;INDEX(AbsenceNames,7)</f>
        <v>R · Ruhetag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3">
    <dataValidation type="time" allowBlank="1" showErrorMessage="1" errorTitle="Ungültige Uhrzeit" error="Uhrzeit im Format 08:30 eingeben." sqref="C10:D40" xr:uid="{00000000-0002-0000-0D00-000000000000}">
      <formula1>0</formula1>
      <formula2>0.999305556</formula2>
    </dataValidation>
    <dataValidation type="whole" allowBlank="1" showErrorMessage="1" sqref="E10:E40" xr:uid="{00000000-0002-0000-0D00-000001000000}">
      <formula1>0</formula1>
      <formula2>720</formula2>
    </dataValidation>
    <dataValidation type="list" allowBlank="1" showErrorMessage="1" errorTitle="Ungültiger Code" error="Code aus der Liste wählen (siehe Blatt Codes &amp; Feiertage)." sqref="I10:I40" xr:uid="{00000000-0002-0000-0D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40" t="s">
        <v>79</v>
      </c>
      <c r="B1" s="40"/>
      <c r="C1" s="40"/>
      <c r="D1" s="40"/>
    </row>
    <row r="3" spans="1:4" x14ac:dyDescent="0.3">
      <c r="A3" s="35" t="s">
        <v>80</v>
      </c>
      <c r="B3" s="35"/>
    </row>
    <row r="4" spans="1:4" x14ac:dyDescent="0.3">
      <c r="A4" s="9" t="s">
        <v>81</v>
      </c>
      <c r="B4" s="9" t="s">
        <v>82</v>
      </c>
    </row>
    <row r="5" spans="1:4" x14ac:dyDescent="0.3">
      <c r="A5" s="6" t="s">
        <v>83</v>
      </c>
      <c r="B5" s="4" t="s">
        <v>84</v>
      </c>
      <c r="D5" s="39" t="s">
        <v>85</v>
      </c>
    </row>
    <row r="6" spans="1:4" x14ac:dyDescent="0.3">
      <c r="A6" s="6" t="s">
        <v>86</v>
      </c>
      <c r="B6" s="4" t="s">
        <v>87</v>
      </c>
      <c r="D6" s="39"/>
    </row>
    <row r="7" spans="1:4" x14ac:dyDescent="0.3">
      <c r="A7" s="6" t="s">
        <v>88</v>
      </c>
      <c r="B7" s="4" t="s">
        <v>89</v>
      </c>
      <c r="D7" s="39"/>
    </row>
    <row r="8" spans="1:4" x14ac:dyDescent="0.3">
      <c r="A8" s="6" t="s">
        <v>90</v>
      </c>
      <c r="B8" s="4" t="s">
        <v>91</v>
      </c>
      <c r="D8" s="39"/>
    </row>
    <row r="9" spans="1:4" x14ac:dyDescent="0.3">
      <c r="A9" s="6" t="s">
        <v>92</v>
      </c>
      <c r="B9" s="4" t="s">
        <v>93</v>
      </c>
    </row>
    <row r="10" spans="1:4" x14ac:dyDescent="0.3">
      <c r="A10" s="6" t="s">
        <v>94</v>
      </c>
      <c r="B10" s="4" t="s">
        <v>95</v>
      </c>
    </row>
    <row r="11" spans="1:4" x14ac:dyDescent="0.3">
      <c r="A11" s="6" t="s">
        <v>96</v>
      </c>
      <c r="B11" s="4" t="s">
        <v>97</v>
      </c>
    </row>
    <row r="13" spans="1:4" x14ac:dyDescent="0.3">
      <c r="A13" s="35" t="s">
        <v>98</v>
      </c>
      <c r="B13" s="35"/>
    </row>
    <row r="14" spans="1:4" ht="30" customHeight="1" x14ac:dyDescent="0.3">
      <c r="A14" s="3" t="s">
        <v>99</v>
      </c>
      <c r="B14" s="31">
        <f>Jahresübersicht!$I$5</f>
        <v>2027</v>
      </c>
    </row>
    <row r="15" spans="1:4" x14ac:dyDescent="0.3">
      <c r="A15" s="9" t="s">
        <v>51</v>
      </c>
      <c r="B15" s="9" t="s">
        <v>100</v>
      </c>
    </row>
    <row r="16" spans="1:4" x14ac:dyDescent="0.3">
      <c r="A16" s="32">
        <f>DATE($B$14,1,1)</f>
        <v>46388</v>
      </c>
      <c r="B16" s="10" t="s">
        <v>101</v>
      </c>
      <c r="D16" s="39" t="s">
        <v>102</v>
      </c>
    </row>
    <row r="17" spans="1:4" x14ac:dyDescent="0.3">
      <c r="A17" s="32">
        <f>DATE($B$14,12,25)</f>
        <v>46746</v>
      </c>
      <c r="B17" s="10" t="s">
        <v>103</v>
      </c>
      <c r="D17" s="39"/>
    </row>
    <row r="18" spans="1:4" x14ac:dyDescent="0.3">
      <c r="A18" s="33"/>
      <c r="B18" s="4"/>
      <c r="D18" s="39"/>
    </row>
    <row r="19" spans="1:4" x14ac:dyDescent="0.3">
      <c r="A19" s="33"/>
      <c r="B19" s="4"/>
      <c r="D19" s="39"/>
    </row>
    <row r="20" spans="1:4" x14ac:dyDescent="0.3">
      <c r="A20" s="33"/>
      <c r="B20" s="4"/>
      <c r="D20" s="39"/>
    </row>
    <row r="21" spans="1:4" x14ac:dyDescent="0.3">
      <c r="A21" s="33"/>
      <c r="B21" s="4"/>
      <c r="D21" s="39"/>
    </row>
    <row r="22" spans="1:4" x14ac:dyDescent="0.3">
      <c r="A22" s="33"/>
      <c r="B22" s="4"/>
    </row>
    <row r="23" spans="1:4" x14ac:dyDescent="0.3">
      <c r="A23" s="33"/>
      <c r="B23" s="4"/>
    </row>
    <row r="24" spans="1:4" x14ac:dyDescent="0.3">
      <c r="A24" s="33"/>
      <c r="B24" s="4"/>
    </row>
    <row r="25" spans="1:4" x14ac:dyDescent="0.3">
      <c r="A25" s="33"/>
      <c r="B25" s="4"/>
    </row>
    <row r="26" spans="1:4" x14ac:dyDescent="0.3">
      <c r="A26" s="33"/>
      <c r="B26" s="4"/>
    </row>
    <row r="27" spans="1:4" x14ac:dyDescent="0.3">
      <c r="A27" s="33"/>
      <c r="B27" s="4"/>
    </row>
    <row r="28" spans="1:4" x14ac:dyDescent="0.3">
      <c r="A28" s="33"/>
      <c r="B28" s="4"/>
    </row>
    <row r="29" spans="1:4" x14ac:dyDescent="0.3">
      <c r="A29" s="33"/>
      <c r="B29" s="4"/>
    </row>
    <row r="30" spans="1:4" x14ac:dyDescent="0.3">
      <c r="A30" s="33"/>
      <c r="B30" s="4"/>
    </row>
    <row r="31" spans="1:4" x14ac:dyDescent="0.3">
      <c r="A31" s="33"/>
      <c r="B31" s="4"/>
    </row>
    <row r="32" spans="1:4" x14ac:dyDescent="0.3">
      <c r="A32" s="33"/>
      <c r="B32" s="4"/>
    </row>
    <row r="33" spans="1:2" x14ac:dyDescent="0.3">
      <c r="A33" s="33"/>
      <c r="B33" s="4"/>
    </row>
    <row r="34" spans="1:2" x14ac:dyDescent="0.3">
      <c r="A34" s="33"/>
      <c r="B34" s="4"/>
    </row>
    <row r="35" spans="1:2" x14ac:dyDescent="0.3">
      <c r="A35" s="33"/>
      <c r="B35" s="4"/>
    </row>
    <row r="36" spans="1:2" x14ac:dyDescent="0.3">
      <c r="A36" s="33"/>
      <c r="B36" s="4"/>
    </row>
    <row r="37" spans="1:2" x14ac:dyDescent="0.3">
      <c r="A37" s="33"/>
      <c r="B37" s="4"/>
    </row>
    <row r="38" spans="1:2" x14ac:dyDescent="0.3">
      <c r="A38" s="33"/>
      <c r="B38" s="4"/>
    </row>
    <row r="39" spans="1:2" x14ac:dyDescent="0.3">
      <c r="A39" s="33"/>
      <c r="B39" s="4"/>
    </row>
    <row r="40" spans="1:2" x14ac:dyDescent="0.3">
      <c r="A40" s="33"/>
      <c r="B40" s="4"/>
    </row>
    <row r="41" spans="1:2" x14ac:dyDescent="0.3">
      <c r="A41" s="33"/>
      <c r="B41" s="4"/>
    </row>
    <row r="42" spans="1:2" x14ac:dyDescent="0.3">
      <c r="A42" s="33"/>
      <c r="B42" s="4"/>
    </row>
    <row r="43" spans="1:2" x14ac:dyDescent="0.3">
      <c r="A43" s="33"/>
      <c r="B43" s="4"/>
    </row>
    <row r="44" spans="1:2" x14ac:dyDescent="0.3">
      <c r="A44" s="33"/>
      <c r="B44" s="4"/>
    </row>
    <row r="45" spans="1:2" x14ac:dyDescent="0.3">
      <c r="A45" s="33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E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 Jahr</dc:title>
  <dc:subject>Stundenzettel Jahr</dc:subject>
  <dc:creator>NoBadge</dc:creator>
  <cp:keywords>NoBadge, timesheet, Excel</cp:keywords>
  <dc:description>https://nobadge.eu/de</dc:description>
  <cp:lastModifiedBy>NoBadge</cp:lastModifiedBy>
  <dcterms:created xsi:type="dcterms:W3CDTF">2026-10-22T16:55:21Z</dcterms:created>
  <dcterms:modified xsi:type="dcterms:W3CDTF">2026-10-22T16:55:40Z</dcterms:modified>
</cp:coreProperties>
</file>